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CA7C54B5-81B7-4705-B7AB-3E522E540000}" xr6:coauthVersionLast="47" xr6:coauthVersionMax="47" xr10:uidLastSave="{00000000-0000-0000-0000-000000000000}"/>
  <bookViews>
    <workbookView xWindow="-108" yWindow="-108" windowWidth="23256" windowHeight="12576" tabRatio="133" xr2:uid="{6EF8FEB0-F634-417C-B131-19A355D77A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5" i="1"/>
  <c r="Q26" i="1"/>
  <c r="Q27" i="1"/>
  <c r="Q28" i="1"/>
  <c r="Q29" i="1"/>
  <c r="Q30" i="1"/>
  <c r="Q31" i="1"/>
  <c r="Q32" i="1"/>
  <c r="Q33" i="1"/>
  <c r="Q34" i="1"/>
  <c r="Q7" i="1"/>
  <c r="J36" i="1"/>
  <c r="I36" i="1"/>
  <c r="G36" i="1"/>
  <c r="Q36" i="1" l="1"/>
  <c r="G37" i="1"/>
  <c r="I37" i="1"/>
  <c r="H36" i="1"/>
  <c r="H37" i="1" s="1"/>
  <c r="N36" i="1"/>
  <c r="O36" i="1"/>
  <c r="P36" i="1"/>
  <c r="C36" i="1"/>
  <c r="O37" i="1" l="1"/>
  <c r="N37" i="1"/>
  <c r="P37" i="1"/>
</calcChain>
</file>

<file path=xl/sharedStrings.xml><?xml version="1.0" encoding="utf-8"?>
<sst xmlns="http://schemas.openxmlformats.org/spreadsheetml/2006/main" count="113" uniqueCount="61">
  <si>
    <t>cliff loss</t>
  </si>
  <si>
    <t>recorded</t>
  </si>
  <si>
    <t>where</t>
  </si>
  <si>
    <t>%</t>
  </si>
  <si>
    <t>2008 Aut</t>
  </si>
  <si>
    <t>2009 Spr</t>
  </si>
  <si>
    <t>2009 Aut</t>
  </si>
  <si>
    <t>2010 Spr</t>
  </si>
  <si>
    <t>2010 Aut</t>
  </si>
  <si>
    <t>2011 Spr</t>
  </si>
  <si>
    <t>2011 Aut</t>
  </si>
  <si>
    <t>2012 Spr</t>
  </si>
  <si>
    <t>2012 Aut</t>
  </si>
  <si>
    <t>2013 Spr</t>
  </si>
  <si>
    <t>2013 Aut</t>
  </si>
  <si>
    <t>2014 Spr</t>
  </si>
  <si>
    <t>2014 Aut</t>
  </si>
  <si>
    <t>2015 Spr</t>
  </si>
  <si>
    <t>2015 Aut</t>
  </si>
  <si>
    <t>2016 Spr</t>
  </si>
  <si>
    <t>2016 Aut</t>
  </si>
  <si>
    <t>2017 Spr</t>
  </si>
  <si>
    <t>2017 Aut</t>
  </si>
  <si>
    <t>2018 Spr</t>
  </si>
  <si>
    <t>2018 Aut</t>
  </si>
  <si>
    <t>2019 Spr</t>
  </si>
  <si>
    <t>2019 Aut</t>
  </si>
  <si>
    <t>2020 Spr</t>
  </si>
  <si>
    <t>2020 Aut</t>
  </si>
  <si>
    <t>2021 Spr</t>
  </si>
  <si>
    <t>2021 Aut</t>
  </si>
  <si>
    <t>2022 Spr</t>
  </si>
  <si>
    <t>beach levels</t>
  </si>
  <si>
    <t>high</t>
  </si>
  <si>
    <t>inter</t>
  </si>
  <si>
    <t>low</t>
  </si>
  <si>
    <t>no survey</t>
  </si>
  <si>
    <t>metres</t>
  </si>
  <si>
    <t>where cliff loss</t>
  </si>
  <si>
    <t>opposite beach level</t>
  </si>
  <si>
    <t>no. of</t>
  </si>
  <si>
    <t>profiles</t>
  </si>
  <si>
    <t>averages:</t>
  </si>
  <si>
    <t>cliff loss at</t>
  </si>
  <si>
    <t>profile sections</t>
  </si>
  <si>
    <t>beach levels opposite</t>
  </si>
  <si>
    <t>as part of</t>
  </si>
  <si>
    <t>total beach</t>
  </si>
  <si>
    <t>East Yorkshire coastal erosion</t>
  </si>
  <si>
    <t>Possible rounding differences</t>
  </si>
  <si>
    <t>Prepared by Brian Williams, November 2022</t>
  </si>
  <si>
    <t>Beach level data covers south of Bridlington to Neck of Spurn</t>
  </si>
  <si>
    <t>Data extracted from migration chart</t>
  </si>
  <si>
    <t>survey</t>
  </si>
  <si>
    <t>season of</t>
  </si>
  <si>
    <t>high beach = mimimum +2.5 metres OD</t>
  </si>
  <si>
    <t xml:space="preserve"> low beach = maximum +1.5 metres  OD</t>
  </si>
  <si>
    <t>urbanrim.org.uk/migration-chart-extracted-data</t>
  </si>
  <si>
    <t xml:space="preserve">    (monitoring profiles 8 to 123)</t>
  </si>
  <si>
    <t>beach level and cliff loss page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</si>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</sst>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70C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.5"/>
      <name val="Cambria"/>
      <family val="1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ill="0" applyBorder="0" applyAlignment="0" applyProtection="0"/>
  </cellStyleXfs>
  <cellXfs count="43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vertical="center"/>
    </xf>
    <xf numFmtId="2" fontId="2" fillId="0" borderId="3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2" fontId="2" fillId="0" borderId="6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2" applyNumberFormat="1" applyAlignment="1">
      <alignment vertical="center"/>
    </xf>
    <xf numFmtId="2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2" fontId="2" fillId="0" borderId="6" xfId="1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13" fillId="0" borderId="0" xfId="0" applyNumberFormat="1" applyFont="1" applyAlignment="1">
      <alignment vertical="center"/>
    </xf>
    <xf numFmtId="2" fontId="11" fillId="0" borderId="0" xfId="1" applyNumberFormat="1" applyFont="1" applyFill="1" applyBorder="1" applyAlignment="1" applyProtection="1">
      <alignment vertical="center"/>
    </xf>
    <xf numFmtId="2" fontId="14" fillId="0" borderId="0" xfId="1" applyNumberFormat="1" applyFont="1" applyFill="1" applyBorder="1" applyAlignment="1" applyProtection="1">
      <alignment vertical="center"/>
    </xf>
  </cellXfs>
  <cellStyles count="3">
    <cellStyle name="Hyperlink" xfId="2" builtinId="8"/>
    <cellStyle name="Normal" xfId="0" builtinId="0"/>
    <cellStyle name="Normal_Sheet1" xfId="1" xr:uid="{E4924001-3460-4A07-9541-636DC55EA8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744992"/>
        <c:axId val="582735480"/>
      </c:lineChart>
      <c:catAx>
        <c:axId val="58274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735480"/>
        <c:crosses val="autoZero"/>
        <c:auto val="1"/>
        <c:lblAlgn val="ctr"/>
        <c:lblOffset val="100"/>
        <c:noMultiLvlLbl val="0"/>
      </c:catAx>
      <c:valAx>
        <c:axId val="58273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74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99</xdr:row>
      <xdr:rowOff>179070</xdr:rowOff>
    </xdr:from>
    <xdr:to>
      <xdr:col>20</xdr:col>
      <xdr:colOff>0</xdr:colOff>
      <xdr:row>114</xdr:row>
      <xdr:rowOff>179070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CDA91C-006C-1011-2257-0909B64E2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rbanrim.org.uk/beach-cliff-los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F412-9B2C-4C0B-B146-456B274AE2FF}">
  <sheetPr>
    <pageSetUpPr fitToPage="1"/>
  </sheetPr>
  <dimension ref="B1:X80"/>
  <sheetViews>
    <sheetView tabSelected="1" topLeftCell="A27" workbookViewId="0">
      <selection activeCell="B49" sqref="B49"/>
    </sheetView>
  </sheetViews>
  <sheetFormatPr defaultRowHeight="13.8" x14ac:dyDescent="0.3"/>
  <cols>
    <col min="1" max="1" width="2.77734375" style="26" customWidth="1"/>
    <col min="2" max="2" width="8.88671875" style="27"/>
    <col min="3" max="20" width="8.77734375" style="26" customWidth="1"/>
    <col min="21" max="21" width="8.88671875" style="26"/>
    <col min="22" max="22" width="8.88671875" style="23"/>
    <col min="23" max="16384" width="8.88671875" style="26"/>
  </cols>
  <sheetData>
    <row r="1" spans="2:24" s="3" customFormat="1" ht="12" x14ac:dyDescent="0.3">
      <c r="B1" s="1" t="s">
        <v>54</v>
      </c>
      <c r="C1" s="2" t="s">
        <v>40</v>
      </c>
      <c r="E1" s="3" t="s">
        <v>32</v>
      </c>
      <c r="F1" s="4"/>
      <c r="G1" s="5"/>
      <c r="H1" s="3" t="s">
        <v>45</v>
      </c>
      <c r="J1" s="4"/>
      <c r="K1" s="5"/>
      <c r="L1" s="3" t="s">
        <v>45</v>
      </c>
      <c r="M1" s="4"/>
      <c r="O1" s="3" t="s">
        <v>43</v>
      </c>
      <c r="Q1" s="4"/>
      <c r="R1" s="5"/>
      <c r="S1" s="3" t="s">
        <v>43</v>
      </c>
      <c r="T1" s="4"/>
      <c r="V1" s="6"/>
    </row>
    <row r="2" spans="2:24" s="3" customFormat="1" ht="12" x14ac:dyDescent="0.3">
      <c r="B2" s="1" t="s">
        <v>53</v>
      </c>
      <c r="C2" s="2" t="s">
        <v>41</v>
      </c>
      <c r="E2" s="3" t="s">
        <v>46</v>
      </c>
      <c r="F2" s="4"/>
      <c r="G2" s="5"/>
      <c r="H2" s="3" t="s">
        <v>44</v>
      </c>
      <c r="J2" s="4"/>
      <c r="K2" s="5"/>
      <c r="L2" s="3" t="s">
        <v>44</v>
      </c>
      <c r="M2" s="4"/>
      <c r="O2" s="3" t="s">
        <v>44</v>
      </c>
      <c r="Q2" s="4"/>
      <c r="R2" s="5"/>
      <c r="S2" s="3" t="s">
        <v>44</v>
      </c>
      <c r="T2" s="4"/>
      <c r="V2" s="6"/>
    </row>
    <row r="3" spans="2:24" s="3" customFormat="1" ht="12" x14ac:dyDescent="0.3">
      <c r="B3" s="1"/>
      <c r="C3" s="2" t="s">
        <v>2</v>
      </c>
      <c r="E3" s="3" t="s">
        <v>47</v>
      </c>
      <c r="F3" s="4"/>
      <c r="G3" s="5"/>
      <c r="H3" s="3" t="s">
        <v>38</v>
      </c>
      <c r="J3" s="4"/>
      <c r="K3" s="5"/>
      <c r="L3" s="3" t="s">
        <v>38</v>
      </c>
      <c r="M3" s="4"/>
      <c r="O3" s="3" t="s">
        <v>39</v>
      </c>
      <c r="Q3" s="4"/>
      <c r="R3" s="5"/>
      <c r="S3" s="3" t="s">
        <v>39</v>
      </c>
      <c r="T3" s="4"/>
      <c r="V3" s="6"/>
    </row>
    <row r="4" spans="2:24" s="3" customFormat="1" ht="12" x14ac:dyDescent="0.3">
      <c r="B4" s="1"/>
      <c r="C4" s="2" t="s">
        <v>0</v>
      </c>
      <c r="F4" s="4"/>
      <c r="G4" s="5"/>
      <c r="H4" s="3" t="s">
        <v>1</v>
      </c>
      <c r="J4" s="4"/>
      <c r="K4" s="5"/>
      <c r="L4" s="3" t="s">
        <v>1</v>
      </c>
      <c r="M4" s="4"/>
      <c r="Q4" s="4"/>
      <c r="R4" s="5"/>
      <c r="T4" s="4"/>
      <c r="V4" s="6"/>
    </row>
    <row r="5" spans="2:24" s="3" customFormat="1" ht="14.4" x14ac:dyDescent="0.3">
      <c r="B5" s="1"/>
      <c r="C5" s="2" t="s">
        <v>1</v>
      </c>
      <c r="D5" s="7" t="s">
        <v>33</v>
      </c>
      <c r="E5" s="7" t="s">
        <v>34</v>
      </c>
      <c r="F5" s="8" t="s">
        <v>35</v>
      </c>
      <c r="G5" s="9" t="s">
        <v>33</v>
      </c>
      <c r="H5" s="7" t="s">
        <v>34</v>
      </c>
      <c r="I5" s="7" t="s">
        <v>35</v>
      </c>
      <c r="J5" s="10" t="s">
        <v>60</v>
      </c>
      <c r="K5" s="9" t="s">
        <v>33</v>
      </c>
      <c r="L5" s="7" t="s">
        <v>34</v>
      </c>
      <c r="M5" s="8" t="s">
        <v>35</v>
      </c>
      <c r="N5" s="7" t="s">
        <v>33</v>
      </c>
      <c r="O5" s="7" t="s">
        <v>34</v>
      </c>
      <c r="P5" s="7" t="s">
        <v>35</v>
      </c>
      <c r="Q5" s="10" t="s">
        <v>60</v>
      </c>
      <c r="R5" s="9" t="s">
        <v>33</v>
      </c>
      <c r="S5" s="7" t="s">
        <v>34</v>
      </c>
      <c r="T5" s="8" t="s">
        <v>35</v>
      </c>
      <c r="V5" s="6"/>
    </row>
    <row r="6" spans="2:24" s="3" customFormat="1" ht="14.4" x14ac:dyDescent="0.3">
      <c r="B6" s="11"/>
      <c r="C6" s="12"/>
      <c r="D6" s="13" t="s">
        <v>3</v>
      </c>
      <c r="E6" s="13" t="s">
        <v>3</v>
      </c>
      <c r="F6" s="15" t="s">
        <v>3</v>
      </c>
      <c r="G6" s="13" t="s">
        <v>37</v>
      </c>
      <c r="H6" s="13" t="s">
        <v>37</v>
      </c>
      <c r="I6" s="13" t="s">
        <v>37</v>
      </c>
      <c r="J6" s="13" t="s">
        <v>37</v>
      </c>
      <c r="K6" s="14" t="s">
        <v>3</v>
      </c>
      <c r="L6" s="13" t="s">
        <v>3</v>
      </c>
      <c r="M6" s="15" t="s">
        <v>3</v>
      </c>
      <c r="N6" s="13" t="s">
        <v>37</v>
      </c>
      <c r="O6" s="13" t="s">
        <v>37</v>
      </c>
      <c r="P6" s="13" t="s">
        <v>37</v>
      </c>
      <c r="Q6" s="13" t="s">
        <v>37</v>
      </c>
      <c r="R6" s="14" t="s">
        <v>3</v>
      </c>
      <c r="S6" s="13" t="s">
        <v>3</v>
      </c>
      <c r="T6" s="15" t="s">
        <v>3</v>
      </c>
      <c r="U6" s="16"/>
      <c r="V6" s="17"/>
      <c r="W6" s="16"/>
      <c r="X6" s="16"/>
    </row>
    <row r="7" spans="2:24" ht="14.4" x14ac:dyDescent="0.3">
      <c r="B7" s="18" t="s">
        <v>4</v>
      </c>
      <c r="C7" s="19">
        <v>41</v>
      </c>
      <c r="D7" s="20">
        <v>55.32</v>
      </c>
      <c r="E7" s="20">
        <v>23.16</v>
      </c>
      <c r="F7" s="21">
        <v>21.51</v>
      </c>
      <c r="G7" s="39">
        <v>8927.8590600000007</v>
      </c>
      <c r="H7" s="26">
        <v>3893.92992</v>
      </c>
      <c r="I7" s="39">
        <v>7749.4328999999998</v>
      </c>
      <c r="J7" s="41">
        <v>20571.221880000001</v>
      </c>
      <c r="K7" s="25">
        <v>43.4</v>
      </c>
      <c r="L7" s="20">
        <v>18.93</v>
      </c>
      <c r="M7" s="21">
        <v>37.67</v>
      </c>
      <c r="N7" s="20">
        <v>16.170000000000002</v>
      </c>
      <c r="O7" s="20">
        <v>24.16</v>
      </c>
      <c r="P7" s="20">
        <v>14.04</v>
      </c>
      <c r="Q7" s="21">
        <f>SUM(N7:P7)</f>
        <v>54.37</v>
      </c>
      <c r="R7" s="37">
        <v>29.75</v>
      </c>
      <c r="S7" s="20">
        <v>44.43</v>
      </c>
      <c r="T7" s="21">
        <v>25.82</v>
      </c>
      <c r="U7" s="22"/>
      <c r="W7" s="22"/>
      <c r="X7" s="24"/>
    </row>
    <row r="8" spans="2:24" ht="14.4" x14ac:dyDescent="0.3">
      <c r="B8" s="18" t="s">
        <v>5</v>
      </c>
      <c r="C8" s="19">
        <v>31</v>
      </c>
      <c r="D8" s="20">
        <v>47.65</v>
      </c>
      <c r="E8" s="20">
        <v>36.17</v>
      </c>
      <c r="F8" s="21">
        <v>16.170000000000002</v>
      </c>
      <c r="G8" s="39">
        <v>4009.21074</v>
      </c>
      <c r="H8" s="26">
        <v>5405.3895599999996</v>
      </c>
      <c r="I8" s="39">
        <v>5981.7936600000003</v>
      </c>
      <c r="J8" s="41">
        <v>15396.393959999999</v>
      </c>
      <c r="K8" s="25">
        <v>26.04</v>
      </c>
      <c r="L8" s="20">
        <v>35.11</v>
      </c>
      <c r="M8" s="21">
        <v>38.85</v>
      </c>
      <c r="N8" s="20">
        <v>17.079999999999998</v>
      </c>
      <c r="O8" s="20">
        <v>67.569999999999993</v>
      </c>
      <c r="P8" s="20">
        <v>25.49</v>
      </c>
      <c r="Q8" s="21">
        <f t="shared" ref="Q8:Q34" si="0">SUM(N8:P8)</f>
        <v>110.13999999999999</v>
      </c>
      <c r="R8" s="25">
        <v>15.51</v>
      </c>
      <c r="S8" s="20">
        <v>61.35</v>
      </c>
      <c r="T8" s="21">
        <v>23.14</v>
      </c>
      <c r="U8" s="22"/>
      <c r="W8" s="22"/>
      <c r="X8" s="24"/>
    </row>
    <row r="9" spans="2:24" ht="14.4" x14ac:dyDescent="0.3">
      <c r="B9" s="18" t="s">
        <v>6</v>
      </c>
      <c r="C9" s="19">
        <v>14</v>
      </c>
      <c r="D9" s="20">
        <v>56.79</v>
      </c>
      <c r="E9" s="20">
        <v>25.31</v>
      </c>
      <c r="F9" s="21">
        <v>17.899999999999999</v>
      </c>
      <c r="G9" s="39">
        <v>1946.96496</v>
      </c>
      <c r="H9" s="26">
        <v>1946.96496</v>
      </c>
      <c r="I9" s="39">
        <v>3061.3462199999999</v>
      </c>
      <c r="J9" s="41">
        <v>6955.2761399999999</v>
      </c>
      <c r="K9" s="25">
        <v>27.99</v>
      </c>
      <c r="L9" s="20">
        <v>27.99</v>
      </c>
      <c r="M9" s="21">
        <v>44.01</v>
      </c>
      <c r="N9" s="20">
        <v>1.32</v>
      </c>
      <c r="O9" s="20">
        <v>17.45</v>
      </c>
      <c r="P9" s="20">
        <v>2.0699999999999998</v>
      </c>
      <c r="Q9" s="21">
        <f t="shared" si="0"/>
        <v>20.84</v>
      </c>
      <c r="R9" s="25">
        <v>6.32</v>
      </c>
      <c r="S9" s="20">
        <v>83.74</v>
      </c>
      <c r="T9" s="21">
        <v>9.94</v>
      </c>
      <c r="U9" s="22"/>
      <c r="W9" s="22"/>
      <c r="X9" s="24"/>
    </row>
    <row r="10" spans="2:24" ht="14.4" x14ac:dyDescent="0.3">
      <c r="B10" s="18" t="s">
        <v>7</v>
      </c>
      <c r="C10" s="19">
        <v>43</v>
      </c>
      <c r="D10" s="20">
        <v>60.31</v>
      </c>
      <c r="E10" s="20">
        <v>27.86</v>
      </c>
      <c r="F10" s="21">
        <v>11.83</v>
      </c>
      <c r="G10" s="39">
        <v>9401.7913200000003</v>
      </c>
      <c r="H10" s="26">
        <v>6660.6696000000002</v>
      </c>
      <c r="I10" s="39">
        <v>5302.9177200000004</v>
      </c>
      <c r="J10" s="41">
        <v>21365.378639999999</v>
      </c>
      <c r="K10" s="25">
        <v>44</v>
      </c>
      <c r="L10" s="20">
        <v>31.18</v>
      </c>
      <c r="M10" s="21">
        <v>24.82</v>
      </c>
      <c r="N10" s="20">
        <v>39.81</v>
      </c>
      <c r="O10" s="20">
        <v>76.25</v>
      </c>
      <c r="P10" s="20">
        <v>22.45</v>
      </c>
      <c r="Q10" s="21">
        <f t="shared" si="0"/>
        <v>138.51</v>
      </c>
      <c r="R10" s="25">
        <v>28.74</v>
      </c>
      <c r="S10" s="20">
        <v>55.05</v>
      </c>
      <c r="T10" s="21">
        <v>16.21</v>
      </c>
      <c r="U10" s="22"/>
      <c r="W10" s="22"/>
      <c r="X10" s="24"/>
    </row>
    <row r="11" spans="2:24" ht="14.4" x14ac:dyDescent="0.3">
      <c r="B11" s="18" t="s">
        <v>8</v>
      </c>
      <c r="C11" s="19">
        <v>38</v>
      </c>
      <c r="D11" s="20">
        <v>55.94</v>
      </c>
      <c r="E11" s="20">
        <v>28.83</v>
      </c>
      <c r="F11" s="21">
        <v>15.23</v>
      </c>
      <c r="G11" s="39">
        <v>7506.0622800000001</v>
      </c>
      <c r="H11" s="26">
        <v>6237.9732599999998</v>
      </c>
      <c r="I11" s="39">
        <v>5200.4458800000002</v>
      </c>
      <c r="J11" s="41">
        <v>18944.48142</v>
      </c>
      <c r="K11" s="25">
        <v>39.619999999999997</v>
      </c>
      <c r="L11" s="20">
        <v>32.93</v>
      </c>
      <c r="M11" s="21">
        <v>27.45</v>
      </c>
      <c r="N11" s="20">
        <v>19.18</v>
      </c>
      <c r="O11" s="20">
        <v>45.08</v>
      </c>
      <c r="P11" s="20">
        <v>13.29</v>
      </c>
      <c r="Q11" s="21">
        <f t="shared" si="0"/>
        <v>77.549999999999983</v>
      </c>
      <c r="R11" s="25">
        <v>24.74</v>
      </c>
      <c r="S11" s="20">
        <v>58.13</v>
      </c>
      <c r="T11" s="21">
        <v>17.14</v>
      </c>
      <c r="U11" s="22"/>
      <c r="W11" s="22"/>
      <c r="X11" s="24"/>
    </row>
    <row r="12" spans="2:24" ht="14.4" x14ac:dyDescent="0.3">
      <c r="B12" s="18" t="s">
        <v>9</v>
      </c>
      <c r="C12" s="19">
        <v>46</v>
      </c>
      <c r="D12" s="20">
        <v>61.42</v>
      </c>
      <c r="E12" s="20">
        <v>28.85</v>
      </c>
      <c r="F12" s="21">
        <v>9.73</v>
      </c>
      <c r="G12" s="39">
        <v>9952.5774600000004</v>
      </c>
      <c r="H12" s="26">
        <v>7941.5676000000003</v>
      </c>
      <c r="I12" s="39">
        <v>4982.6932200000001</v>
      </c>
      <c r="J12" s="41">
        <v>22876.83828</v>
      </c>
      <c r="K12" s="25">
        <v>43.51</v>
      </c>
      <c r="L12" s="20">
        <v>34.71</v>
      </c>
      <c r="M12" s="21">
        <v>21.78</v>
      </c>
      <c r="N12" s="20">
        <v>33.590000000000003</v>
      </c>
      <c r="O12" s="20">
        <v>62.04</v>
      </c>
      <c r="P12" s="20">
        <v>16.82</v>
      </c>
      <c r="Q12" s="21">
        <f t="shared" si="0"/>
        <v>112.44999999999999</v>
      </c>
      <c r="R12" s="25">
        <v>29.87</v>
      </c>
      <c r="S12" s="20">
        <v>55.17</v>
      </c>
      <c r="T12" s="21">
        <v>14.96</v>
      </c>
      <c r="U12" s="22"/>
      <c r="W12" s="22"/>
      <c r="X12" s="24"/>
    </row>
    <row r="13" spans="2:24" ht="14.4" x14ac:dyDescent="0.3">
      <c r="B13" s="18" t="s">
        <v>10</v>
      </c>
      <c r="C13" s="19">
        <v>9</v>
      </c>
      <c r="D13" s="20">
        <v>61.42</v>
      </c>
      <c r="E13" s="20">
        <v>26.92</v>
      </c>
      <c r="F13" s="21">
        <v>11.66</v>
      </c>
      <c r="G13" s="39">
        <v>1447.4147399999999</v>
      </c>
      <c r="H13" s="26">
        <v>896.62860000000001</v>
      </c>
      <c r="I13" s="39">
        <v>2177.5266000000001</v>
      </c>
      <c r="J13" s="41">
        <v>4521.5699400000003</v>
      </c>
      <c r="K13" s="25">
        <v>32.01</v>
      </c>
      <c r="L13" s="20">
        <v>19.829999999999998</v>
      </c>
      <c r="M13" s="21">
        <v>48.16</v>
      </c>
      <c r="N13" s="20">
        <v>1.2</v>
      </c>
      <c r="O13" s="20">
        <v>24.71</v>
      </c>
      <c r="P13" s="20">
        <v>1.81</v>
      </c>
      <c r="Q13" s="21">
        <f t="shared" si="0"/>
        <v>27.72</v>
      </c>
      <c r="R13" s="25">
        <v>4.34</v>
      </c>
      <c r="S13" s="20">
        <v>89.12</v>
      </c>
      <c r="T13" s="21">
        <v>6.54</v>
      </c>
      <c r="U13" s="22"/>
      <c r="W13" s="22"/>
      <c r="X13" s="24"/>
    </row>
    <row r="14" spans="2:24" ht="14.4" x14ac:dyDescent="0.3">
      <c r="B14" s="18" t="s">
        <v>11</v>
      </c>
      <c r="C14" s="19">
        <v>25</v>
      </c>
      <c r="D14" s="20">
        <v>52.4</v>
      </c>
      <c r="E14" s="20">
        <v>26.12</v>
      </c>
      <c r="F14" s="21">
        <v>21.49</v>
      </c>
      <c r="G14" s="39">
        <v>4214.1544199999998</v>
      </c>
      <c r="H14" s="26">
        <v>4214.1544199999998</v>
      </c>
      <c r="I14" s="39">
        <v>4022.0197200000002</v>
      </c>
      <c r="J14" s="41">
        <v>12450.32856</v>
      </c>
      <c r="K14" s="25">
        <v>33.85</v>
      </c>
      <c r="L14" s="20">
        <v>33.85</v>
      </c>
      <c r="M14" s="21">
        <v>32.299999999999997</v>
      </c>
      <c r="N14" s="20">
        <v>6.22</v>
      </c>
      <c r="O14" s="20">
        <v>29.78</v>
      </c>
      <c r="P14" s="20">
        <v>5.93</v>
      </c>
      <c r="Q14" s="21">
        <f t="shared" si="0"/>
        <v>41.93</v>
      </c>
      <c r="R14" s="25">
        <v>14.83</v>
      </c>
      <c r="S14" s="20">
        <v>71.02</v>
      </c>
      <c r="T14" s="21">
        <v>14.15</v>
      </c>
      <c r="U14" s="22"/>
      <c r="W14" s="22"/>
      <c r="X14" s="24"/>
    </row>
    <row r="15" spans="2:24" ht="14.4" x14ac:dyDescent="0.3">
      <c r="B15" s="18" t="s">
        <v>12</v>
      </c>
      <c r="C15" s="19">
        <v>38</v>
      </c>
      <c r="D15" s="20">
        <v>54.5</v>
      </c>
      <c r="E15" s="20">
        <v>23.87</v>
      </c>
      <c r="F15" s="21">
        <v>21.63</v>
      </c>
      <c r="G15" s="39">
        <v>6135.5014199999996</v>
      </c>
      <c r="H15" s="26">
        <v>4905.8393400000004</v>
      </c>
      <c r="I15" s="39">
        <v>7800.6688199999999</v>
      </c>
      <c r="J15" s="41">
        <v>18842.009580000002</v>
      </c>
      <c r="K15" s="25">
        <v>32.56</v>
      </c>
      <c r="L15" s="20">
        <v>26.04</v>
      </c>
      <c r="M15" s="21">
        <v>41.4</v>
      </c>
      <c r="N15" s="20">
        <v>17.170000000000002</v>
      </c>
      <c r="O15" s="20">
        <v>43.73</v>
      </c>
      <c r="P15" s="20">
        <v>21.83</v>
      </c>
      <c r="Q15" s="21">
        <f t="shared" si="0"/>
        <v>82.72999999999999</v>
      </c>
      <c r="R15" s="25">
        <v>20.75</v>
      </c>
      <c r="S15" s="20">
        <v>52.86</v>
      </c>
      <c r="T15" s="21">
        <v>26.39</v>
      </c>
      <c r="U15" s="22"/>
      <c r="W15" s="22"/>
      <c r="X15" s="24"/>
    </row>
    <row r="16" spans="2:24" ht="14.4" x14ac:dyDescent="0.3">
      <c r="B16" s="18" t="s">
        <v>13</v>
      </c>
      <c r="C16" s="19">
        <v>57</v>
      </c>
      <c r="D16" s="20">
        <v>61.89</v>
      </c>
      <c r="E16" s="20">
        <v>26.75</v>
      </c>
      <c r="F16" s="21">
        <v>11.36</v>
      </c>
      <c r="G16" s="39">
        <v>13897.7433</v>
      </c>
      <c r="H16" s="26">
        <v>8607.6345600000004</v>
      </c>
      <c r="I16" s="39">
        <v>5853.7038599999996</v>
      </c>
      <c r="J16" s="41">
        <v>28359.081719999998</v>
      </c>
      <c r="K16" s="25">
        <v>49.01</v>
      </c>
      <c r="L16" s="20">
        <v>30.35</v>
      </c>
      <c r="M16" s="21">
        <v>20.64</v>
      </c>
      <c r="N16" s="20">
        <v>62.03</v>
      </c>
      <c r="O16" s="20">
        <v>61.69</v>
      </c>
      <c r="P16" s="20">
        <v>26.13</v>
      </c>
      <c r="Q16" s="21">
        <f t="shared" si="0"/>
        <v>149.85</v>
      </c>
      <c r="R16" s="25">
        <v>41.4</v>
      </c>
      <c r="S16" s="20">
        <v>41.17</v>
      </c>
      <c r="T16" s="21">
        <v>17.440000000000001</v>
      </c>
      <c r="U16" s="22"/>
      <c r="W16" s="22"/>
      <c r="X16" s="24"/>
    </row>
    <row r="17" spans="2:24" ht="14.4" x14ac:dyDescent="0.3">
      <c r="B17" s="18" t="s">
        <v>14</v>
      </c>
      <c r="C17" s="19">
        <v>20</v>
      </c>
      <c r="D17" s="20">
        <v>48.05</v>
      </c>
      <c r="E17" s="20">
        <v>33.909999999999997</v>
      </c>
      <c r="F17" s="21">
        <v>18.04</v>
      </c>
      <c r="G17" s="39">
        <v>4022.0197200000002</v>
      </c>
      <c r="H17" s="26">
        <v>3560.89644</v>
      </c>
      <c r="I17" s="39">
        <v>2446.5151799999999</v>
      </c>
      <c r="J17" s="41">
        <v>10029.431339999999</v>
      </c>
      <c r="K17" s="25">
        <v>40.1</v>
      </c>
      <c r="L17" s="20">
        <v>35.5</v>
      </c>
      <c r="M17" s="21">
        <v>24.39</v>
      </c>
      <c r="N17" s="20">
        <v>6.2</v>
      </c>
      <c r="O17" s="20">
        <v>30.19</v>
      </c>
      <c r="P17" s="20">
        <v>3.77</v>
      </c>
      <c r="Q17" s="21">
        <f t="shared" si="0"/>
        <v>40.160000000000004</v>
      </c>
      <c r="R17" s="25">
        <v>15.43</v>
      </c>
      <c r="S17" s="20">
        <v>75.180000000000007</v>
      </c>
      <c r="T17" s="21">
        <v>9.39</v>
      </c>
      <c r="U17" s="22"/>
      <c r="W17" s="22"/>
      <c r="X17" s="24"/>
    </row>
    <row r="18" spans="2:24" ht="14.4" x14ac:dyDescent="0.3">
      <c r="B18" s="18" t="s">
        <v>15</v>
      </c>
      <c r="C18" s="19">
        <v>54</v>
      </c>
      <c r="D18" s="20">
        <v>57.76</v>
      </c>
      <c r="E18" s="20">
        <v>33.15</v>
      </c>
      <c r="F18" s="21">
        <v>9.09</v>
      </c>
      <c r="G18" s="39">
        <v>12616.845300000001</v>
      </c>
      <c r="H18" s="26">
        <v>10426.50972</v>
      </c>
      <c r="I18" s="39">
        <v>3932.3568599999999</v>
      </c>
      <c r="J18" s="41">
        <v>26975.711879999999</v>
      </c>
      <c r="K18" s="25">
        <v>46.77</v>
      </c>
      <c r="L18" s="20">
        <v>38.65</v>
      </c>
      <c r="M18" s="21">
        <v>14.58</v>
      </c>
      <c r="N18" s="20">
        <v>56.19</v>
      </c>
      <c r="O18" s="20">
        <v>65.83</v>
      </c>
      <c r="P18" s="20">
        <v>17.510000000000002</v>
      </c>
      <c r="Q18" s="21">
        <f t="shared" si="0"/>
        <v>139.53</v>
      </c>
      <c r="R18" s="25">
        <v>40.270000000000003</v>
      </c>
      <c r="S18" s="20">
        <v>47.18</v>
      </c>
      <c r="T18" s="21">
        <v>12.55</v>
      </c>
      <c r="U18" s="22"/>
      <c r="W18" s="22"/>
      <c r="X18" s="24"/>
    </row>
    <row r="19" spans="2:24" ht="14.4" x14ac:dyDescent="0.3">
      <c r="B19" s="18" t="s">
        <v>16</v>
      </c>
      <c r="C19" s="19">
        <v>19</v>
      </c>
      <c r="D19" s="20">
        <v>53.56</v>
      </c>
      <c r="E19" s="20">
        <v>40.380000000000003</v>
      </c>
      <c r="F19" s="21">
        <v>6.05</v>
      </c>
      <c r="G19" s="39">
        <v>3714.6042000000002</v>
      </c>
      <c r="H19" s="26">
        <v>4790.5585199999996</v>
      </c>
      <c r="I19" s="39">
        <v>986.29146000000003</v>
      </c>
      <c r="J19" s="41">
        <v>9491.4541800000006</v>
      </c>
      <c r="K19" s="25">
        <v>39.14</v>
      </c>
      <c r="L19" s="20">
        <v>50.47</v>
      </c>
      <c r="M19" s="21">
        <v>10.39</v>
      </c>
      <c r="N19" s="20">
        <v>4.63</v>
      </c>
      <c r="O19" s="20">
        <v>30.03</v>
      </c>
      <c r="P19" s="20">
        <v>1.23</v>
      </c>
      <c r="Q19" s="21">
        <f t="shared" si="0"/>
        <v>35.89</v>
      </c>
      <c r="R19" s="25">
        <v>12.91</v>
      </c>
      <c r="S19" s="20">
        <v>83.67</v>
      </c>
      <c r="T19" s="21">
        <v>3.43</v>
      </c>
      <c r="U19" s="22"/>
      <c r="W19" s="22"/>
      <c r="X19" s="24"/>
    </row>
    <row r="20" spans="2:24" ht="14.4" x14ac:dyDescent="0.3">
      <c r="B20" s="18" t="s">
        <v>17</v>
      </c>
      <c r="C20" s="19">
        <v>33</v>
      </c>
      <c r="D20" s="20">
        <v>49.08</v>
      </c>
      <c r="E20" s="20">
        <v>41.53</v>
      </c>
      <c r="F20" s="21">
        <v>9.39</v>
      </c>
      <c r="G20" s="39">
        <v>3996.4017600000002</v>
      </c>
      <c r="H20" s="26">
        <v>8966.2860000000001</v>
      </c>
      <c r="I20" s="39">
        <v>3471.2335800000001</v>
      </c>
      <c r="J20" s="41">
        <v>16433.921340000001</v>
      </c>
      <c r="K20" s="25">
        <v>24.32</v>
      </c>
      <c r="L20" s="20">
        <v>54.56</v>
      </c>
      <c r="M20" s="21">
        <v>21.12</v>
      </c>
      <c r="N20" s="20">
        <v>11.29</v>
      </c>
      <c r="O20" s="20">
        <v>53.39</v>
      </c>
      <c r="P20" s="20">
        <v>9.8000000000000007</v>
      </c>
      <c r="Q20" s="21">
        <f t="shared" si="0"/>
        <v>74.48</v>
      </c>
      <c r="R20" s="25">
        <v>15.15</v>
      </c>
      <c r="S20" s="20">
        <v>71.69</v>
      </c>
      <c r="T20" s="21">
        <v>13.16</v>
      </c>
      <c r="U20" s="22"/>
      <c r="W20" s="22"/>
      <c r="X20" s="24"/>
    </row>
    <row r="21" spans="2:24" ht="14.4" x14ac:dyDescent="0.3">
      <c r="B21" s="18" t="s">
        <v>18</v>
      </c>
      <c r="C21" s="19">
        <v>17</v>
      </c>
      <c r="D21" s="20">
        <v>66.94</v>
      </c>
      <c r="E21" s="20">
        <v>25.36</v>
      </c>
      <c r="F21" s="21">
        <v>7.7</v>
      </c>
      <c r="G21" s="39">
        <v>3522.4695000000002</v>
      </c>
      <c r="H21" s="26">
        <v>2817.9756000000002</v>
      </c>
      <c r="I21" s="39">
        <v>2023.8188399999999</v>
      </c>
      <c r="J21" s="41">
        <v>8364.2639400000007</v>
      </c>
      <c r="K21" s="25">
        <v>42.11</v>
      </c>
      <c r="L21" s="20">
        <v>33.69</v>
      </c>
      <c r="M21" s="21">
        <v>24.2</v>
      </c>
      <c r="N21" s="20">
        <v>3.19</v>
      </c>
      <c r="O21" s="20">
        <v>27.54</v>
      </c>
      <c r="P21" s="20">
        <v>1.83</v>
      </c>
      <c r="Q21" s="21">
        <f t="shared" si="0"/>
        <v>32.56</v>
      </c>
      <c r="R21" s="25">
        <v>9.7899999999999991</v>
      </c>
      <c r="S21" s="20">
        <v>84.58</v>
      </c>
      <c r="T21" s="21">
        <v>5.63</v>
      </c>
      <c r="U21" s="22"/>
      <c r="W21" s="22"/>
      <c r="X21" s="24"/>
    </row>
    <row r="22" spans="2:24" ht="14.4" x14ac:dyDescent="0.3">
      <c r="B22" s="18" t="s">
        <v>19</v>
      </c>
      <c r="C22" s="19">
        <v>42</v>
      </c>
      <c r="D22" s="20">
        <v>60.1</v>
      </c>
      <c r="E22" s="20">
        <v>29.39</v>
      </c>
      <c r="F22" s="21">
        <v>10.51</v>
      </c>
      <c r="G22" s="39">
        <v>8428.3088399999997</v>
      </c>
      <c r="H22" s="26">
        <v>7787.8598400000001</v>
      </c>
      <c r="I22" s="39">
        <v>4688.0866800000003</v>
      </c>
      <c r="J22" s="41">
        <v>20904.255359999999</v>
      </c>
      <c r="K22" s="25">
        <v>40.32</v>
      </c>
      <c r="L22" s="20">
        <v>37.25</v>
      </c>
      <c r="M22" s="21">
        <v>22.43</v>
      </c>
      <c r="N22" s="20">
        <v>28.84</v>
      </c>
      <c r="O22" s="20">
        <v>65.599999999999994</v>
      </c>
      <c r="P22" s="20">
        <v>16.04</v>
      </c>
      <c r="Q22" s="21">
        <f t="shared" si="0"/>
        <v>110.47999999999999</v>
      </c>
      <c r="R22" s="25">
        <v>26.1</v>
      </c>
      <c r="S22" s="20">
        <v>59.38</v>
      </c>
      <c r="T22" s="21">
        <v>14.52</v>
      </c>
      <c r="U22" s="22"/>
      <c r="W22" s="22"/>
      <c r="X22" s="24"/>
    </row>
    <row r="23" spans="2:24" ht="14.4" x14ac:dyDescent="0.3">
      <c r="B23" s="18" t="s">
        <v>20</v>
      </c>
      <c r="C23" s="19" t="s">
        <v>36</v>
      </c>
      <c r="D23" s="20"/>
      <c r="E23" s="20"/>
      <c r="F23" s="21"/>
      <c r="G23" s="39"/>
      <c r="I23" s="39"/>
      <c r="J23" s="39"/>
      <c r="K23" s="25"/>
      <c r="L23" s="20"/>
      <c r="M23" s="21"/>
      <c r="N23" s="20"/>
      <c r="O23" s="20"/>
      <c r="P23" s="20"/>
      <c r="Q23" s="21"/>
      <c r="R23" s="25"/>
      <c r="S23" s="20"/>
      <c r="T23" s="21"/>
      <c r="U23" s="22"/>
      <c r="W23" s="22"/>
      <c r="X23" s="22"/>
    </row>
    <row r="24" spans="2:24" ht="14.4" x14ac:dyDescent="0.3">
      <c r="B24" s="18" t="s">
        <v>21</v>
      </c>
      <c r="C24" s="19">
        <v>46</v>
      </c>
      <c r="D24" s="20">
        <v>56.59</v>
      </c>
      <c r="E24" s="20">
        <v>31.9</v>
      </c>
      <c r="F24" s="21">
        <v>11.51</v>
      </c>
      <c r="K24" s="25"/>
      <c r="L24" s="20"/>
      <c r="M24" s="21"/>
      <c r="N24" s="20"/>
      <c r="O24" s="20"/>
      <c r="P24" s="20"/>
      <c r="Q24" s="21"/>
      <c r="R24" s="25"/>
      <c r="S24" s="20"/>
      <c r="T24" s="21"/>
      <c r="U24" s="22"/>
      <c r="W24" s="22"/>
      <c r="X24" s="24"/>
    </row>
    <row r="25" spans="2:24" ht="14.4" x14ac:dyDescent="0.3">
      <c r="B25" s="18" t="s">
        <v>22</v>
      </c>
      <c r="C25" s="19">
        <v>26</v>
      </c>
      <c r="D25" s="20">
        <v>55.23</v>
      </c>
      <c r="E25" s="20">
        <v>38.24</v>
      </c>
      <c r="F25" s="21">
        <v>6.53</v>
      </c>
      <c r="G25" s="39">
        <v>4111.6825799999997</v>
      </c>
      <c r="H25" s="26">
        <v>6327.6361200000001</v>
      </c>
      <c r="I25" s="39">
        <v>2408.08824</v>
      </c>
      <c r="J25" s="41">
        <v>12847.406940000001</v>
      </c>
      <c r="K25" s="25">
        <v>32</v>
      </c>
      <c r="L25" s="20">
        <v>49.25</v>
      </c>
      <c r="M25" s="21">
        <v>18.739999999999998</v>
      </c>
      <c r="N25" s="20">
        <v>9.59</v>
      </c>
      <c r="O25" s="20">
        <v>54.01</v>
      </c>
      <c r="P25" s="20">
        <v>5.62</v>
      </c>
      <c r="Q25" s="21">
        <f t="shared" si="0"/>
        <v>69.22</v>
      </c>
      <c r="R25" s="25">
        <v>13.85</v>
      </c>
      <c r="S25" s="20">
        <v>78.03</v>
      </c>
      <c r="T25" s="21">
        <v>8.11</v>
      </c>
      <c r="U25" s="22"/>
      <c r="W25" s="22"/>
      <c r="X25" s="24"/>
    </row>
    <row r="26" spans="2:24" ht="14.4" x14ac:dyDescent="0.3">
      <c r="B26" s="18" t="s">
        <v>23</v>
      </c>
      <c r="C26" s="19">
        <v>59</v>
      </c>
      <c r="D26" s="20">
        <v>61.67</v>
      </c>
      <c r="E26" s="20">
        <v>35.520000000000003</v>
      </c>
      <c r="F26" s="21">
        <v>2.81</v>
      </c>
      <c r="G26" s="39">
        <v>16164.93276</v>
      </c>
      <c r="H26" s="26">
        <v>12142.913039999999</v>
      </c>
      <c r="I26" s="39">
        <v>1101.5722800000001</v>
      </c>
      <c r="J26" s="41">
        <v>29409.418079999999</v>
      </c>
      <c r="K26" s="25">
        <v>54.97</v>
      </c>
      <c r="L26" s="20">
        <v>41.29</v>
      </c>
      <c r="M26" s="21">
        <v>3.75</v>
      </c>
      <c r="N26" s="20">
        <v>73.239999999999995</v>
      </c>
      <c r="O26" s="20">
        <v>71.900000000000006</v>
      </c>
      <c r="P26" s="20">
        <v>4.99</v>
      </c>
      <c r="Q26" s="21">
        <f t="shared" si="0"/>
        <v>150.13</v>
      </c>
      <c r="R26" s="25">
        <v>48.78</v>
      </c>
      <c r="S26" s="20">
        <v>47.89</v>
      </c>
      <c r="T26" s="21">
        <v>3.32</v>
      </c>
      <c r="U26" s="22"/>
      <c r="W26" s="22"/>
      <c r="X26" s="24"/>
    </row>
    <row r="27" spans="2:24" ht="14.4" x14ac:dyDescent="0.3">
      <c r="B27" s="18" t="s">
        <v>24</v>
      </c>
      <c r="C27" s="19">
        <v>16</v>
      </c>
      <c r="D27" s="20">
        <v>57.14</v>
      </c>
      <c r="E27" s="20">
        <v>38.86</v>
      </c>
      <c r="F27" s="21">
        <v>4</v>
      </c>
      <c r="G27" s="39">
        <v>3753.0311400000001</v>
      </c>
      <c r="H27" s="26">
        <v>3612.1323600000001</v>
      </c>
      <c r="I27" s="39">
        <v>653.25797999999998</v>
      </c>
      <c r="J27" s="41">
        <v>8018.42148</v>
      </c>
      <c r="K27" s="25">
        <v>46.81</v>
      </c>
      <c r="L27" s="20">
        <v>45.05</v>
      </c>
      <c r="M27" s="21">
        <v>8.15</v>
      </c>
      <c r="N27" s="20">
        <v>3.22</v>
      </c>
      <c r="O27" s="20">
        <v>22.54</v>
      </c>
      <c r="P27" s="20">
        <v>0.56000000000000005</v>
      </c>
      <c r="Q27" s="21">
        <f t="shared" si="0"/>
        <v>26.319999999999997</v>
      </c>
      <c r="R27" s="25">
        <v>12.22</v>
      </c>
      <c r="S27" s="20">
        <v>85.65</v>
      </c>
      <c r="T27" s="21">
        <v>2.13</v>
      </c>
      <c r="U27" s="22"/>
      <c r="W27" s="22"/>
      <c r="X27" s="24"/>
    </row>
    <row r="28" spans="2:24" ht="14.4" x14ac:dyDescent="0.3">
      <c r="B28" s="18" t="s">
        <v>25</v>
      </c>
      <c r="C28" s="19">
        <v>23</v>
      </c>
      <c r="D28" s="20">
        <v>64.430000000000007</v>
      </c>
      <c r="E28" s="20">
        <v>32.68</v>
      </c>
      <c r="F28" s="21">
        <v>2.88</v>
      </c>
      <c r="G28" s="39">
        <v>5815.2769200000002</v>
      </c>
      <c r="H28" s="26">
        <v>4893.0303599999997</v>
      </c>
      <c r="I28" s="39">
        <v>666.06695999999999</v>
      </c>
      <c r="J28" s="41">
        <v>11374.374239999999</v>
      </c>
      <c r="K28" s="25">
        <v>51.13</v>
      </c>
      <c r="L28" s="20">
        <v>43.02</v>
      </c>
      <c r="M28" s="21">
        <v>5.86</v>
      </c>
      <c r="N28" s="20">
        <v>8.35</v>
      </c>
      <c r="O28" s="20">
        <v>40.39</v>
      </c>
      <c r="P28" s="20">
        <v>0.96</v>
      </c>
      <c r="Q28" s="21">
        <f t="shared" si="0"/>
        <v>49.7</v>
      </c>
      <c r="R28" s="25">
        <v>16.8</v>
      </c>
      <c r="S28" s="20">
        <v>81.28</v>
      </c>
      <c r="T28" s="21">
        <v>1.92</v>
      </c>
      <c r="U28" s="22"/>
      <c r="W28" s="22"/>
      <c r="X28" s="24"/>
    </row>
    <row r="29" spans="2:24" ht="14.4" x14ac:dyDescent="0.3">
      <c r="B29" s="18" t="s">
        <v>26</v>
      </c>
      <c r="C29" s="19">
        <v>30</v>
      </c>
      <c r="D29" s="20">
        <v>67.37</v>
      </c>
      <c r="E29" s="20">
        <v>27.87</v>
      </c>
      <c r="F29" s="21">
        <v>4.7699999999999996</v>
      </c>
      <c r="G29" s="39">
        <v>8915.0500800000009</v>
      </c>
      <c r="H29" s="26">
        <v>5033.9291400000002</v>
      </c>
      <c r="I29" s="39">
        <v>922.24656000000004</v>
      </c>
      <c r="J29" s="41">
        <v>14871.225780000001</v>
      </c>
      <c r="K29" s="25">
        <v>59.95</v>
      </c>
      <c r="L29" s="20">
        <v>33.85</v>
      </c>
      <c r="M29" s="21">
        <v>6.2</v>
      </c>
      <c r="N29" s="20">
        <v>16.989999999999998</v>
      </c>
      <c r="O29" s="20">
        <v>50.24</v>
      </c>
      <c r="P29" s="20">
        <v>1.76</v>
      </c>
      <c r="Q29" s="21">
        <f t="shared" si="0"/>
        <v>68.990000000000009</v>
      </c>
      <c r="R29" s="25">
        <v>24.63</v>
      </c>
      <c r="S29" s="20">
        <v>72.819999999999993</v>
      </c>
      <c r="T29" s="21">
        <v>2.5499999999999998</v>
      </c>
      <c r="U29" s="22"/>
      <c r="W29" s="22"/>
      <c r="X29" s="24"/>
    </row>
    <row r="30" spans="2:24" ht="14.4" x14ac:dyDescent="0.3">
      <c r="B30" s="18" t="s">
        <v>27</v>
      </c>
      <c r="C30" s="19">
        <v>56</v>
      </c>
      <c r="D30" s="20">
        <v>69.63</v>
      </c>
      <c r="E30" s="20">
        <v>26.32</v>
      </c>
      <c r="F30" s="21">
        <v>4.05</v>
      </c>
      <c r="G30" s="39">
        <v>16510.77522</v>
      </c>
      <c r="H30" s="26">
        <v>9926.9595000000008</v>
      </c>
      <c r="I30" s="39">
        <v>1498.65066</v>
      </c>
      <c r="J30" s="41">
        <v>27936.38538</v>
      </c>
      <c r="K30" s="25">
        <v>59.1</v>
      </c>
      <c r="L30" s="20">
        <v>35.53</v>
      </c>
      <c r="M30" s="21">
        <v>5.36</v>
      </c>
      <c r="N30" s="20">
        <v>64.3</v>
      </c>
      <c r="O30" s="20">
        <v>75.569999999999993</v>
      </c>
      <c r="P30" s="20">
        <v>5.84</v>
      </c>
      <c r="Q30" s="21">
        <f t="shared" si="0"/>
        <v>145.71</v>
      </c>
      <c r="R30" s="25">
        <v>44.13</v>
      </c>
      <c r="S30" s="20">
        <v>51.87</v>
      </c>
      <c r="T30" s="21">
        <v>4.01</v>
      </c>
      <c r="U30" s="22"/>
      <c r="W30" s="22"/>
      <c r="X30" s="24"/>
    </row>
    <row r="31" spans="2:24" ht="14.4" x14ac:dyDescent="0.3">
      <c r="B31" s="18" t="s">
        <v>28</v>
      </c>
      <c r="C31" s="19">
        <v>15</v>
      </c>
      <c r="D31" s="20">
        <v>67.36</v>
      </c>
      <c r="E31" s="20">
        <v>23.03</v>
      </c>
      <c r="F31" s="21">
        <v>9.6199999999999992</v>
      </c>
      <c r="G31" s="39">
        <v>4508.7609599999996</v>
      </c>
      <c r="H31" s="26">
        <v>2279.9984399999998</v>
      </c>
      <c r="I31" s="39">
        <v>704.49390000000005</v>
      </c>
      <c r="J31" s="41">
        <v>7493.2533000000003</v>
      </c>
      <c r="K31" s="25">
        <v>60.17</v>
      </c>
      <c r="L31" s="20">
        <v>30.43</v>
      </c>
      <c r="M31" s="21">
        <v>9.4</v>
      </c>
      <c r="N31" s="20">
        <v>2.82</v>
      </c>
      <c r="O31" s="20">
        <v>19.18</v>
      </c>
      <c r="P31" s="20">
        <v>0.44</v>
      </c>
      <c r="Q31" s="21">
        <f t="shared" si="0"/>
        <v>22.44</v>
      </c>
      <c r="R31" s="25">
        <v>12.56</v>
      </c>
      <c r="S31" s="20">
        <v>85.47</v>
      </c>
      <c r="T31" s="21">
        <v>1.96</v>
      </c>
      <c r="U31" s="22"/>
      <c r="W31" s="22"/>
      <c r="X31" s="24"/>
    </row>
    <row r="32" spans="2:24" ht="14.4" x14ac:dyDescent="0.3">
      <c r="B32" s="18" t="s">
        <v>29</v>
      </c>
      <c r="C32" s="19">
        <v>33</v>
      </c>
      <c r="D32" s="20">
        <v>64.52</v>
      </c>
      <c r="E32" s="20">
        <v>30.05</v>
      </c>
      <c r="F32" s="21">
        <v>5.43</v>
      </c>
      <c r="G32" s="39">
        <v>7147.4108400000005</v>
      </c>
      <c r="H32" s="26">
        <v>7749.4328999999998</v>
      </c>
      <c r="I32" s="39">
        <v>1613.93148</v>
      </c>
      <c r="J32" s="41">
        <v>16510.77522</v>
      </c>
      <c r="K32" s="25">
        <v>43.29</v>
      </c>
      <c r="L32" s="20">
        <v>46.94</v>
      </c>
      <c r="M32" s="21">
        <v>9.7799999999999994</v>
      </c>
      <c r="N32" s="20">
        <v>18.649999999999999</v>
      </c>
      <c r="O32" s="20">
        <v>66.849999999999994</v>
      </c>
      <c r="P32" s="20">
        <v>4.21</v>
      </c>
      <c r="Q32" s="21">
        <f t="shared" si="0"/>
        <v>89.71</v>
      </c>
      <c r="R32" s="25">
        <v>20.79</v>
      </c>
      <c r="S32" s="20">
        <v>74.52</v>
      </c>
      <c r="T32" s="21">
        <v>4.6900000000000004</v>
      </c>
      <c r="U32" s="22"/>
      <c r="W32" s="22"/>
      <c r="X32" s="24"/>
    </row>
    <row r="33" spans="2:24" ht="14.4" x14ac:dyDescent="0.3">
      <c r="B33" s="18" t="s">
        <v>30</v>
      </c>
      <c r="C33" s="19">
        <v>36</v>
      </c>
      <c r="D33" s="20">
        <v>70.72</v>
      </c>
      <c r="E33" s="20">
        <v>23.49</v>
      </c>
      <c r="F33" s="21">
        <v>5.79</v>
      </c>
      <c r="G33" s="39">
        <v>14000.21514</v>
      </c>
      <c r="H33" s="26">
        <v>2817.9756000000002</v>
      </c>
      <c r="I33" s="39">
        <v>1268.0890199999999</v>
      </c>
      <c r="J33" s="41">
        <v>18086.279760000001</v>
      </c>
      <c r="K33" s="25">
        <v>77.41</v>
      </c>
      <c r="L33" s="20">
        <v>15.58</v>
      </c>
      <c r="M33" s="21">
        <v>7.01</v>
      </c>
      <c r="N33" s="20">
        <v>18.940000000000001</v>
      </c>
      <c r="O33" s="20">
        <v>30.32</v>
      </c>
      <c r="P33" s="20">
        <v>1.72</v>
      </c>
      <c r="Q33" s="21">
        <f t="shared" si="0"/>
        <v>50.980000000000004</v>
      </c>
      <c r="R33" s="25">
        <v>37.15</v>
      </c>
      <c r="S33" s="20">
        <v>59.48</v>
      </c>
      <c r="T33" s="21">
        <v>3.37</v>
      </c>
      <c r="U33" s="22"/>
      <c r="W33" s="22"/>
      <c r="X33" s="24"/>
    </row>
    <row r="34" spans="2:24" ht="14.4" x14ac:dyDescent="0.3">
      <c r="B34" s="18" t="s">
        <v>31</v>
      </c>
      <c r="C34" s="19">
        <v>33</v>
      </c>
      <c r="D34" s="20">
        <v>67.14</v>
      </c>
      <c r="E34" s="20">
        <v>26.42</v>
      </c>
      <c r="F34" s="21">
        <v>6.44</v>
      </c>
      <c r="G34" s="39">
        <v>9171.2296800000004</v>
      </c>
      <c r="H34" s="26">
        <v>5674.3781399999998</v>
      </c>
      <c r="I34" s="39">
        <v>1729.2122999999999</v>
      </c>
      <c r="J34" s="41">
        <v>16574.82012</v>
      </c>
      <c r="K34" s="25">
        <v>55.33</v>
      </c>
      <c r="L34" s="20">
        <v>34.229999999999997</v>
      </c>
      <c r="M34" s="21">
        <v>10.43</v>
      </c>
      <c r="N34" s="20">
        <v>32.659999999999997</v>
      </c>
      <c r="O34" s="20">
        <v>88.58</v>
      </c>
      <c r="P34" s="20">
        <v>6.16</v>
      </c>
      <c r="Q34" s="21">
        <f t="shared" si="0"/>
        <v>127.39999999999999</v>
      </c>
      <c r="R34" s="25">
        <v>25.64</v>
      </c>
      <c r="S34" s="20">
        <v>69.53</v>
      </c>
      <c r="T34" s="21">
        <v>4.83</v>
      </c>
      <c r="U34" s="22"/>
      <c r="W34" s="22"/>
      <c r="X34" s="24"/>
    </row>
    <row r="35" spans="2:24" ht="14.4" x14ac:dyDescent="0.3">
      <c r="G35" s="3" t="s">
        <v>37</v>
      </c>
      <c r="H35" s="3" t="s">
        <v>37</v>
      </c>
      <c r="I35" s="3" t="s">
        <v>37</v>
      </c>
      <c r="J35" s="3" t="s">
        <v>37</v>
      </c>
      <c r="K35" s="27" t="s">
        <v>3</v>
      </c>
      <c r="L35" s="27" t="s">
        <v>3</v>
      </c>
      <c r="M35" s="27" t="s">
        <v>3</v>
      </c>
      <c r="N35" s="3" t="s">
        <v>37</v>
      </c>
      <c r="O35" s="3" t="s">
        <v>37</v>
      </c>
      <c r="P35" s="3" t="s">
        <v>37</v>
      </c>
      <c r="Q35" s="3" t="s">
        <v>37</v>
      </c>
      <c r="R35" s="27" t="s">
        <v>3</v>
      </c>
      <c r="S35" s="27" t="s">
        <v>3</v>
      </c>
      <c r="T35" s="27" t="s">
        <v>3</v>
      </c>
      <c r="U35" s="22"/>
      <c r="X35" s="22"/>
    </row>
    <row r="36" spans="2:24" x14ac:dyDescent="0.3">
      <c r="B36" s="28" t="s">
        <v>42</v>
      </c>
      <c r="C36" s="29">
        <f t="shared" ref="C36:Q36" si="1">AVERAGE(C7:C34)</f>
        <v>33.333333333333336</v>
      </c>
      <c r="G36" s="26">
        <f t="shared" si="1"/>
        <v>7455.3190130769217</v>
      </c>
      <c r="H36" s="26">
        <f t="shared" si="1"/>
        <v>5750.739366923076</v>
      </c>
      <c r="I36" s="26">
        <f t="shared" si="1"/>
        <v>3163.3254069230761</v>
      </c>
      <c r="J36" s="26">
        <f t="shared" si="1"/>
        <v>16369.383786923074</v>
      </c>
      <c r="N36" s="26">
        <f t="shared" si="1"/>
        <v>22.033461538461538</v>
      </c>
      <c r="O36" s="26">
        <f t="shared" si="1"/>
        <v>47.86999999999999</v>
      </c>
      <c r="P36" s="26">
        <f t="shared" si="1"/>
        <v>8.9346153846153857</v>
      </c>
      <c r="Q36" s="26">
        <f t="shared" si="1"/>
        <v>78.838076923076926</v>
      </c>
      <c r="V36" s="26"/>
    </row>
    <row r="37" spans="2:24" x14ac:dyDescent="0.3">
      <c r="B37" s="27" t="s">
        <v>3</v>
      </c>
      <c r="G37" s="26">
        <f>(G36/$J$36)*100</f>
        <v>45.54428627321154</v>
      </c>
      <c r="H37" s="26">
        <f t="shared" ref="H37:I37" si="2">(H36/$J$36)*100</f>
        <v>35.131068107262173</v>
      </c>
      <c r="I37" s="26">
        <f t="shared" si="2"/>
        <v>19.324645619526287</v>
      </c>
      <c r="N37" s="26">
        <f>(N36/$Q$36)*100</f>
        <v>27.947740988101216</v>
      </c>
      <c r="O37" s="26">
        <f t="shared" ref="O37:P37" si="3">(O36/$Q$36)*100</f>
        <v>60.719390766859028</v>
      </c>
      <c r="P37" s="26">
        <f t="shared" si="3"/>
        <v>11.332868245039737</v>
      </c>
      <c r="V37" s="26"/>
    </row>
    <row r="38" spans="2:24" ht="15" x14ac:dyDescent="0.3">
      <c r="B38" s="30" t="s">
        <v>48</v>
      </c>
      <c r="C38" s="30"/>
      <c r="D38" s="30"/>
      <c r="Q38" s="42"/>
    </row>
    <row r="39" spans="2:24" ht="15" x14ac:dyDescent="0.3">
      <c r="B39" s="31" t="s">
        <v>52</v>
      </c>
      <c r="C39" s="31"/>
      <c r="D39" s="31"/>
      <c r="H39" s="34"/>
      <c r="I39" s="34"/>
      <c r="O39" s="38"/>
    </row>
    <row r="40" spans="2:24" ht="15" x14ac:dyDescent="0.3">
      <c r="B40" s="31"/>
      <c r="C40" s="31"/>
      <c r="D40" s="31"/>
    </row>
    <row r="41" spans="2:24" x14ac:dyDescent="0.3">
      <c r="B41" s="32" t="s">
        <v>55</v>
      </c>
    </row>
    <row r="42" spans="2:24" x14ac:dyDescent="0.3">
      <c r="B42" s="32" t="s">
        <v>56</v>
      </c>
    </row>
    <row r="43" spans="2:24" x14ac:dyDescent="0.3">
      <c r="B43" s="32"/>
    </row>
    <row r="44" spans="2:24" ht="14.4" x14ac:dyDescent="0.3">
      <c r="B44" s="33" t="s">
        <v>59</v>
      </c>
    </row>
    <row r="45" spans="2:24" x14ac:dyDescent="0.3">
      <c r="B45" s="26" t="s">
        <v>51</v>
      </c>
    </row>
    <row r="46" spans="2:24" x14ac:dyDescent="0.3">
      <c r="B46" s="26" t="s">
        <v>58</v>
      </c>
    </row>
    <row r="47" spans="2:24" x14ac:dyDescent="0.3">
      <c r="B47" s="35" t="s">
        <v>49</v>
      </c>
    </row>
    <row r="48" spans="2:24" x14ac:dyDescent="0.3">
      <c r="B48" s="36" t="s">
        <v>50</v>
      </c>
    </row>
    <row r="49" spans="2:10" x14ac:dyDescent="0.3">
      <c r="B49" s="26" t="s">
        <v>57</v>
      </c>
    </row>
    <row r="50" spans="2:10" x14ac:dyDescent="0.3">
      <c r="B50" s="32"/>
    </row>
    <row r="51" spans="2:10" ht="14.4" x14ac:dyDescent="0.3">
      <c r="G51" s="39"/>
      <c r="H51" s="39"/>
      <c r="I51" s="39"/>
      <c r="J51" s="39"/>
    </row>
    <row r="52" spans="2:10" ht="14.4" x14ac:dyDescent="0.3">
      <c r="G52" s="39"/>
      <c r="H52" s="39"/>
      <c r="I52" s="39"/>
      <c r="J52" s="39"/>
    </row>
    <row r="53" spans="2:10" ht="14.4" x14ac:dyDescent="0.3">
      <c r="G53" s="39"/>
      <c r="H53" s="39"/>
      <c r="I53" s="39"/>
      <c r="J53" s="39"/>
    </row>
    <row r="54" spans="2:10" ht="14.4" x14ac:dyDescent="0.3">
      <c r="G54" s="39"/>
      <c r="H54" s="39"/>
      <c r="I54" s="39"/>
      <c r="J54" s="39"/>
    </row>
    <row r="55" spans="2:10" ht="14.4" x14ac:dyDescent="0.3">
      <c r="G55" s="39"/>
      <c r="H55" s="39"/>
      <c r="I55" s="39"/>
      <c r="J55" s="39"/>
    </row>
    <row r="56" spans="2:10" ht="14.4" x14ac:dyDescent="0.3">
      <c r="G56" s="39"/>
      <c r="H56" s="39"/>
      <c r="I56" s="39"/>
      <c r="J56" s="39"/>
    </row>
    <row r="57" spans="2:10" ht="14.4" x14ac:dyDescent="0.3">
      <c r="G57" s="39"/>
      <c r="H57" s="39"/>
      <c r="I57" s="39"/>
      <c r="J57" s="39"/>
    </row>
    <row r="58" spans="2:10" ht="14.4" x14ac:dyDescent="0.3">
      <c r="G58" s="39"/>
      <c r="H58" s="39"/>
      <c r="I58" s="39"/>
      <c r="J58" s="39"/>
    </row>
    <row r="59" spans="2:10" ht="14.4" x14ac:dyDescent="0.3">
      <c r="G59" s="39"/>
      <c r="H59" s="39"/>
      <c r="I59" s="39"/>
      <c r="J59" s="39"/>
    </row>
    <row r="60" spans="2:10" ht="14.4" x14ac:dyDescent="0.3">
      <c r="G60" s="39"/>
      <c r="H60" s="39"/>
      <c r="I60" s="39"/>
      <c r="J60" s="39"/>
    </row>
    <row r="61" spans="2:10" ht="14.4" x14ac:dyDescent="0.3">
      <c r="G61" s="39"/>
      <c r="H61" s="39"/>
      <c r="I61" s="39"/>
      <c r="J61" s="39"/>
    </row>
    <row r="62" spans="2:10" ht="14.4" x14ac:dyDescent="0.3">
      <c r="G62" s="39"/>
      <c r="H62" s="39"/>
      <c r="I62" s="39"/>
      <c r="J62" s="39"/>
    </row>
    <row r="63" spans="2:10" ht="14.4" x14ac:dyDescent="0.3">
      <c r="G63" s="39"/>
      <c r="H63" s="39"/>
      <c r="I63" s="39"/>
      <c r="J63" s="39"/>
    </row>
    <row r="64" spans="2:10" ht="14.4" x14ac:dyDescent="0.3">
      <c r="G64" s="39"/>
      <c r="H64" s="39"/>
      <c r="I64" s="39"/>
      <c r="J64" s="39"/>
    </row>
    <row r="65" spans="7:10" ht="14.4" x14ac:dyDescent="0.3">
      <c r="G65" s="39"/>
      <c r="H65" s="39"/>
      <c r="I65" s="39"/>
      <c r="J65" s="39"/>
    </row>
    <row r="66" spans="7:10" ht="14.4" x14ac:dyDescent="0.3">
      <c r="G66" s="39"/>
      <c r="H66" s="39"/>
      <c r="I66" s="39"/>
      <c r="J66" s="39"/>
    </row>
    <row r="67" spans="7:10" ht="14.4" x14ac:dyDescent="0.3">
      <c r="G67" s="39"/>
      <c r="H67" s="39"/>
      <c r="I67" s="39"/>
      <c r="J67" s="39"/>
    </row>
    <row r="68" spans="7:10" ht="14.4" x14ac:dyDescent="0.3">
      <c r="G68" s="39"/>
      <c r="H68" s="39"/>
      <c r="I68" s="39"/>
      <c r="J68" s="39"/>
    </row>
    <row r="69" spans="7:10" ht="14.4" x14ac:dyDescent="0.3">
      <c r="G69" s="39"/>
      <c r="H69" s="39"/>
      <c r="I69" s="39"/>
      <c r="J69" s="39"/>
    </row>
    <row r="70" spans="7:10" ht="14.4" x14ac:dyDescent="0.3">
      <c r="G70" s="39"/>
      <c r="H70" s="39"/>
      <c r="I70" s="39"/>
      <c r="J70" s="39"/>
    </row>
    <row r="71" spans="7:10" ht="14.4" x14ac:dyDescent="0.3">
      <c r="G71" s="39"/>
      <c r="H71" s="39"/>
      <c r="I71" s="39"/>
      <c r="J71" s="39"/>
    </row>
    <row r="72" spans="7:10" ht="14.4" x14ac:dyDescent="0.3">
      <c r="G72" s="39"/>
      <c r="H72" s="39"/>
      <c r="I72" s="39"/>
      <c r="J72" s="39"/>
    </row>
    <row r="73" spans="7:10" ht="14.4" x14ac:dyDescent="0.3">
      <c r="G73" s="39"/>
      <c r="H73" s="39"/>
      <c r="I73" s="39"/>
      <c r="J73" s="39"/>
    </row>
    <row r="74" spans="7:10" ht="14.4" x14ac:dyDescent="0.3">
      <c r="G74" s="39"/>
      <c r="H74" s="39"/>
      <c r="I74" s="39"/>
      <c r="J74" s="39"/>
    </row>
    <row r="75" spans="7:10" ht="14.4" x14ac:dyDescent="0.3">
      <c r="G75" s="39"/>
      <c r="H75" s="39"/>
      <c r="I75" s="39"/>
      <c r="J75" s="39"/>
    </row>
    <row r="76" spans="7:10" ht="14.4" x14ac:dyDescent="0.3">
      <c r="G76" s="39"/>
      <c r="H76" s="39"/>
      <c r="I76" s="39"/>
      <c r="J76" s="39"/>
    </row>
    <row r="77" spans="7:10" ht="14.4" x14ac:dyDescent="0.3">
      <c r="G77" s="39"/>
      <c r="H77" s="39"/>
      <c r="I77" s="39"/>
      <c r="J77" s="39"/>
    </row>
    <row r="78" spans="7:10" ht="14.4" x14ac:dyDescent="0.3">
      <c r="G78" s="39"/>
      <c r="H78" s="39"/>
      <c r="I78" s="39"/>
      <c r="J78" s="39"/>
    </row>
    <row r="80" spans="7:10" x14ac:dyDescent="0.3">
      <c r="G80" s="40"/>
      <c r="H80" s="40"/>
      <c r="I80" s="40"/>
      <c r="J80" s="40"/>
    </row>
  </sheetData>
  <hyperlinks>
    <hyperlink ref="B44" r:id="rId1" xr:uid="{AD6CDF7E-6F31-4A65-A99C-0ACC12C18D92}"/>
  </hyperlinks>
  <pageMargins left="0.19685039370078741" right="0.19685039370078741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cp:lastPrinted>2022-10-30T15:17:02Z</cp:lastPrinted>
  <dcterms:created xsi:type="dcterms:W3CDTF">2022-10-30T11:52:16Z</dcterms:created>
  <dcterms:modified xsi:type="dcterms:W3CDTF">2022-11-14T11:17:12Z</dcterms:modified>
</cp:coreProperties>
</file>