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5CB9DCB9-BF98-477C-A572-6633134675AD}" xr6:coauthVersionLast="47" xr6:coauthVersionMax="47" xr10:uidLastSave="{00000000-0000-0000-0000-000000000000}"/>
  <bookViews>
    <workbookView xWindow="-23148" yWindow="-108" windowWidth="23256" windowHeight="12576" tabRatio="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9" i="1" l="1"/>
  <c r="R308" i="1" l="1"/>
  <c r="P308" i="1"/>
  <c r="O308" i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5" i="1"/>
  <c r="I26" i="1"/>
  <c r="I28" i="1"/>
  <c r="I29" i="1"/>
  <c r="I30" i="1"/>
  <c r="I31" i="1"/>
  <c r="I32" i="1"/>
  <c r="I33" i="1"/>
  <c r="I34" i="1"/>
  <c r="I36" i="1"/>
  <c r="I37" i="1"/>
  <c r="I39" i="1"/>
  <c r="I40" i="1"/>
  <c r="I42" i="1"/>
  <c r="I44" i="1"/>
  <c r="I45" i="1"/>
  <c r="I47" i="1"/>
  <c r="I49" i="1"/>
  <c r="I50" i="1"/>
  <c r="I52" i="1"/>
  <c r="I54" i="1"/>
  <c r="I56" i="1"/>
  <c r="I57" i="1"/>
  <c r="I59" i="1"/>
  <c r="I61" i="1"/>
  <c r="I62" i="1"/>
  <c r="I64" i="1"/>
  <c r="I65" i="1"/>
  <c r="I67" i="1"/>
  <c r="I69" i="1"/>
  <c r="I70" i="1"/>
  <c r="I72" i="1"/>
  <c r="I73" i="1"/>
  <c r="I75" i="1"/>
  <c r="I77" i="1"/>
  <c r="I78" i="1"/>
  <c r="I80" i="1"/>
  <c r="I82" i="1"/>
  <c r="I83" i="1"/>
  <c r="I84" i="1"/>
  <c r="I86" i="1"/>
  <c r="I87" i="1"/>
  <c r="I90" i="1"/>
  <c r="I91" i="1"/>
  <c r="I93" i="1"/>
  <c r="I94" i="1"/>
  <c r="I96" i="1"/>
  <c r="I98" i="1"/>
  <c r="I100" i="1"/>
  <c r="I101" i="1"/>
  <c r="I103" i="1"/>
  <c r="I104" i="1"/>
  <c r="I106" i="1"/>
  <c r="I107" i="1"/>
  <c r="I109" i="1"/>
  <c r="I110" i="1"/>
  <c r="I111" i="1"/>
  <c r="I112" i="1"/>
  <c r="I113" i="1"/>
  <c r="I114" i="1"/>
  <c r="I115" i="1"/>
  <c r="I116" i="1"/>
  <c r="I117" i="1"/>
  <c r="I118" i="1"/>
  <c r="I120" i="1"/>
  <c r="I122" i="1"/>
  <c r="I123" i="1"/>
  <c r="I125" i="1"/>
  <c r="I126" i="1"/>
  <c r="I128" i="1"/>
  <c r="I129" i="1"/>
  <c r="I131" i="1"/>
  <c r="I133" i="1"/>
  <c r="I135" i="1"/>
  <c r="I136" i="1"/>
  <c r="I138" i="1"/>
  <c r="I139" i="1"/>
  <c r="I141" i="1"/>
  <c r="I142" i="1"/>
  <c r="I144" i="1"/>
  <c r="I145" i="1"/>
  <c r="I147" i="1"/>
  <c r="I149" i="1"/>
  <c r="I151" i="1"/>
  <c r="I152" i="1"/>
  <c r="I154" i="1"/>
  <c r="I157" i="1"/>
  <c r="I158" i="1"/>
  <c r="I160" i="1"/>
  <c r="I161" i="1"/>
  <c r="I164" i="1"/>
  <c r="I165" i="1"/>
  <c r="I167" i="1"/>
  <c r="I169" i="1"/>
  <c r="I172" i="1"/>
  <c r="I174" i="1"/>
  <c r="I176" i="1"/>
  <c r="I179" i="1"/>
  <c r="I181" i="1"/>
  <c r="I185" i="1"/>
  <c r="I187" i="1"/>
  <c r="I189" i="1"/>
  <c r="I190" i="1"/>
  <c r="I191" i="1"/>
  <c r="I195" i="1"/>
  <c r="I197" i="1"/>
  <c r="I198" i="1"/>
  <c r="I201" i="1"/>
  <c r="I202" i="1"/>
  <c r="I204" i="1"/>
  <c r="I206" i="1"/>
  <c r="I207" i="1"/>
  <c r="I209" i="1"/>
  <c r="I212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8" i="1"/>
  <c r="I230" i="1"/>
  <c r="I232" i="1"/>
  <c r="I234" i="1"/>
  <c r="I236" i="1"/>
  <c r="I238" i="1"/>
  <c r="I240" i="1"/>
  <c r="I243" i="1"/>
  <c r="I244" i="1"/>
  <c r="I246" i="1"/>
  <c r="I247" i="1"/>
  <c r="I249" i="1"/>
  <c r="I251" i="1"/>
  <c r="I252" i="1"/>
  <c r="I254" i="1"/>
  <c r="I255" i="1"/>
  <c r="I256" i="1"/>
  <c r="I258" i="1"/>
  <c r="I260" i="1"/>
  <c r="I261" i="1"/>
  <c r="I263" i="1"/>
  <c r="I264" i="1"/>
  <c r="I266" i="1"/>
  <c r="I268" i="1"/>
  <c r="I269" i="1"/>
  <c r="I270" i="1"/>
  <c r="I272" i="1"/>
  <c r="I273" i="1"/>
  <c r="I274" i="1"/>
  <c r="I276" i="1"/>
  <c r="I277" i="1"/>
  <c r="I278" i="1"/>
  <c r="I280" i="1"/>
  <c r="I281" i="1"/>
  <c r="I283" i="1"/>
  <c r="I284" i="1"/>
  <c r="I285" i="1"/>
  <c r="I286" i="1"/>
  <c r="I288" i="1"/>
  <c r="I289" i="1"/>
  <c r="I291" i="1"/>
  <c r="I293" i="1"/>
  <c r="I294" i="1"/>
  <c r="I295" i="1"/>
  <c r="I297" i="1"/>
  <c r="I298" i="1"/>
  <c r="I299" i="1"/>
  <c r="I301" i="1"/>
  <c r="I302" i="1"/>
  <c r="I303" i="1"/>
  <c r="I305" i="1"/>
  <c r="I306" i="1"/>
  <c r="I1" i="1"/>
  <c r="H1" i="1"/>
  <c r="H3" i="1"/>
  <c r="H5" i="1"/>
  <c r="H6" i="1"/>
  <c r="H10" i="1"/>
  <c r="H15" i="1"/>
  <c r="H19" i="1"/>
  <c r="H22" i="1"/>
  <c r="I22" i="1" s="1"/>
  <c r="H24" i="1"/>
  <c r="I24" i="1" s="1"/>
  <c r="H27" i="1"/>
  <c r="I27" i="1" s="1"/>
  <c r="H30" i="1"/>
  <c r="H33" i="1"/>
  <c r="H35" i="1"/>
  <c r="I35" i="1" s="1"/>
  <c r="H38" i="1"/>
  <c r="I38" i="1" s="1"/>
  <c r="H41" i="1"/>
  <c r="I41" i="1" s="1"/>
  <c r="H43" i="1"/>
  <c r="I43" i="1" s="1"/>
  <c r="H46" i="1"/>
  <c r="I46" i="1" s="1"/>
  <c r="H48" i="1"/>
  <c r="I48" i="1" s="1"/>
  <c r="H51" i="1"/>
  <c r="I51" i="1" s="1"/>
  <c r="H53" i="1"/>
  <c r="I53" i="1" s="1"/>
  <c r="H55" i="1"/>
  <c r="I55" i="1" s="1"/>
  <c r="H58" i="1"/>
  <c r="I58" i="1" s="1"/>
  <c r="H60" i="1"/>
  <c r="I60" i="1" s="1"/>
  <c r="H63" i="1"/>
  <c r="I63" i="1" s="1"/>
  <c r="H66" i="1"/>
  <c r="I66" i="1" s="1"/>
  <c r="H68" i="1"/>
  <c r="I68" i="1" s="1"/>
  <c r="H71" i="1"/>
  <c r="I71" i="1" s="1"/>
  <c r="H74" i="1"/>
  <c r="I74" i="1" s="1"/>
  <c r="H76" i="1"/>
  <c r="I76" i="1" s="1"/>
  <c r="H79" i="1"/>
  <c r="I79" i="1" s="1"/>
  <c r="H81" i="1"/>
  <c r="I81" i="1" s="1"/>
  <c r="H85" i="1"/>
  <c r="I85" i="1" s="1"/>
  <c r="H88" i="1"/>
  <c r="I88" i="1" s="1"/>
  <c r="H89" i="1"/>
  <c r="I89" i="1" s="1"/>
  <c r="H92" i="1"/>
  <c r="I92" i="1" s="1"/>
  <c r="H95" i="1"/>
  <c r="I95" i="1" s="1"/>
  <c r="H97" i="1"/>
  <c r="I97" i="1" s="1"/>
  <c r="H99" i="1"/>
  <c r="I99" i="1" s="1"/>
  <c r="H102" i="1"/>
  <c r="I102" i="1" s="1"/>
  <c r="H105" i="1"/>
  <c r="I105" i="1" s="1"/>
  <c r="H108" i="1"/>
  <c r="I108" i="1" s="1"/>
  <c r="H111" i="1"/>
  <c r="H114" i="1"/>
  <c r="H117" i="1"/>
  <c r="H119" i="1"/>
  <c r="I119" i="1" s="1"/>
  <c r="H121" i="1"/>
  <c r="I121" i="1" s="1"/>
  <c r="H124" i="1"/>
  <c r="I124" i="1" s="1"/>
  <c r="H127" i="1"/>
  <c r="I127" i="1" s="1"/>
  <c r="H130" i="1"/>
  <c r="I130" i="1" s="1"/>
  <c r="H132" i="1"/>
  <c r="I132" i="1" s="1"/>
  <c r="H134" i="1"/>
  <c r="I134" i="1" s="1"/>
  <c r="H137" i="1"/>
  <c r="I137" i="1" s="1"/>
  <c r="H140" i="1"/>
  <c r="I140" i="1" s="1"/>
  <c r="H143" i="1"/>
  <c r="I143" i="1" s="1"/>
  <c r="H146" i="1"/>
  <c r="I146" i="1" s="1"/>
  <c r="H148" i="1"/>
  <c r="I148" i="1" s="1"/>
  <c r="H150" i="1"/>
  <c r="I150" i="1" s="1"/>
  <c r="H153" i="1"/>
  <c r="I153" i="1" s="1"/>
  <c r="H155" i="1"/>
  <c r="I155" i="1" s="1"/>
  <c r="H156" i="1"/>
  <c r="I156" i="1" s="1"/>
  <c r="H159" i="1"/>
  <c r="I159" i="1" s="1"/>
  <c r="H162" i="1"/>
  <c r="I162" i="1" s="1"/>
  <c r="H163" i="1"/>
  <c r="I163" i="1" s="1"/>
  <c r="H166" i="1"/>
  <c r="I166" i="1" s="1"/>
  <c r="H168" i="1"/>
  <c r="I168" i="1" s="1"/>
  <c r="H170" i="1"/>
  <c r="I170" i="1" s="1"/>
  <c r="H171" i="1"/>
  <c r="I171" i="1" s="1"/>
  <c r="H173" i="1"/>
  <c r="I173" i="1" s="1"/>
  <c r="H175" i="1"/>
  <c r="I175" i="1" s="1"/>
  <c r="H177" i="1"/>
  <c r="I177" i="1" s="1"/>
  <c r="H178" i="1"/>
  <c r="I178" i="1" s="1"/>
  <c r="H180" i="1"/>
  <c r="I180" i="1" s="1"/>
  <c r="H182" i="1"/>
  <c r="I182" i="1" s="1"/>
  <c r="H183" i="1"/>
  <c r="I183" i="1" s="1"/>
  <c r="H184" i="1"/>
  <c r="I184" i="1" s="1"/>
  <c r="H186" i="1"/>
  <c r="I186" i="1" s="1"/>
  <c r="H188" i="1"/>
  <c r="I188" i="1" s="1"/>
  <c r="H192" i="1"/>
  <c r="I192" i="1" s="1"/>
  <c r="H193" i="1"/>
  <c r="I193" i="1" s="1"/>
  <c r="H194" i="1"/>
  <c r="I194" i="1" s="1"/>
  <c r="H196" i="1"/>
  <c r="I196" i="1" s="1"/>
  <c r="H199" i="1"/>
  <c r="I199" i="1" s="1"/>
  <c r="H200" i="1"/>
  <c r="I200" i="1" s="1"/>
  <c r="H203" i="1"/>
  <c r="I203" i="1" s="1"/>
  <c r="H205" i="1"/>
  <c r="I205" i="1" s="1"/>
  <c r="H208" i="1"/>
  <c r="I208" i="1" s="1"/>
  <c r="H210" i="1"/>
  <c r="I210" i="1" s="1"/>
  <c r="H211" i="1"/>
  <c r="I211" i="1" s="1"/>
  <c r="H213" i="1"/>
  <c r="I213" i="1" s="1"/>
  <c r="H215" i="1"/>
  <c r="H217" i="1"/>
  <c r="H221" i="1"/>
  <c r="H224" i="1"/>
  <c r="H227" i="1"/>
  <c r="I227" i="1" s="1"/>
  <c r="H229" i="1"/>
  <c r="I229" i="1" s="1"/>
  <c r="H231" i="1"/>
  <c r="I231" i="1" s="1"/>
  <c r="H233" i="1"/>
  <c r="I233" i="1" s="1"/>
  <c r="H235" i="1"/>
  <c r="I235" i="1" s="1"/>
  <c r="H237" i="1"/>
  <c r="I237" i="1" s="1"/>
  <c r="H239" i="1"/>
  <c r="I239" i="1" s="1"/>
  <c r="H241" i="1"/>
  <c r="I241" i="1" s="1"/>
  <c r="H242" i="1"/>
  <c r="I242" i="1" s="1"/>
  <c r="H245" i="1"/>
  <c r="I245" i="1" s="1"/>
  <c r="H248" i="1"/>
  <c r="I248" i="1" s="1"/>
  <c r="H250" i="1"/>
  <c r="I250" i="1" s="1"/>
  <c r="H253" i="1"/>
  <c r="I253" i="1" s="1"/>
  <c r="H257" i="1"/>
  <c r="I257" i="1" s="1"/>
  <c r="H259" i="1"/>
  <c r="I259" i="1" s="1"/>
  <c r="H262" i="1"/>
  <c r="I262" i="1" s="1"/>
  <c r="H265" i="1"/>
  <c r="I265" i="1" s="1"/>
  <c r="H267" i="1"/>
  <c r="I267" i="1" s="1"/>
  <c r="H271" i="1"/>
  <c r="I271" i="1" s="1"/>
  <c r="H275" i="1"/>
  <c r="I275" i="1" s="1"/>
  <c r="H279" i="1"/>
  <c r="I279" i="1" s="1"/>
  <c r="H282" i="1"/>
  <c r="I282" i="1" s="1"/>
  <c r="H287" i="1"/>
  <c r="I287" i="1" s="1"/>
  <c r="H290" i="1"/>
  <c r="I290" i="1" s="1"/>
  <c r="H292" i="1"/>
  <c r="I292" i="1" s="1"/>
  <c r="H296" i="1"/>
  <c r="I296" i="1" s="1"/>
  <c r="H300" i="1"/>
  <c r="I300" i="1" s="1"/>
  <c r="H304" i="1"/>
  <c r="I304" i="1" s="1"/>
  <c r="H307" i="1"/>
  <c r="I307" i="1" s="1"/>
  <c r="G309" i="1"/>
  <c r="I309" i="1" l="1"/>
  <c r="H309" i="1"/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</calcChain>
</file>

<file path=xl/sharedStrings.xml><?xml version="1.0" encoding="utf-8"?>
<sst xmlns="http://schemas.openxmlformats.org/spreadsheetml/2006/main" count="383" uniqueCount="381">
  <si>
    <t>Skipsea</t>
  </si>
  <si>
    <t>Bridlington</t>
  </si>
  <si>
    <t>Barmston</t>
  </si>
  <si>
    <t>Carnaby</t>
  </si>
  <si>
    <t>Ulrome</t>
  </si>
  <si>
    <t>Atwick</t>
  </si>
  <si>
    <t>Hornsea</t>
  </si>
  <si>
    <t>Mappleton</t>
  </si>
  <si>
    <t>Aldbrough</t>
  </si>
  <si>
    <t>East Garton</t>
  </si>
  <si>
    <t>Roos</t>
  </si>
  <si>
    <t>Rimswell</t>
  </si>
  <si>
    <t xml:space="preserve"> Withernsea</t>
  </si>
  <si>
    <t>Hollym</t>
  </si>
  <si>
    <t>Holmpton</t>
  </si>
  <si>
    <t>Easington</t>
  </si>
  <si>
    <t>frontage</t>
  </si>
  <si>
    <t>average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</si>
  <si>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</si>
  <si>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</si>
  <si>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</si>
  <si>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</si>
  <si>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</si>
  <si>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</si>
  <si>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</si>
  <si>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</si>
  <si>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</si>
  <si>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Valentin observation points</t>
  </si>
  <si>
    <t>Valentin coordinates</t>
  </si>
  <si>
    <t>name of parish</t>
  </si>
  <si>
    <t>average for parish</t>
  </si>
  <si>
    <t>ERYC monitoring profiles</t>
  </si>
  <si>
    <t>averages for Valentin points grouped as profiles</t>
  </si>
  <si>
    <t>average annual rate of cliff loss or gain (B)</t>
  </si>
  <si>
    <t>average annual rate of cliff loss (F)</t>
  </si>
  <si>
    <t>differences (G-H)</t>
  </si>
  <si>
    <t>TA 198 684</t>
  </si>
  <si>
    <t>TA 196 682</t>
  </si>
  <si>
    <t>TA 195 680</t>
  </si>
  <si>
    <t>TA 194 679</t>
  </si>
  <si>
    <t>TA 192 676</t>
  </si>
  <si>
    <t>TA 191 674</t>
  </si>
  <si>
    <t>TA 189 671</t>
  </si>
  <si>
    <t>TA 188 669</t>
  </si>
  <si>
    <t>TA 188 668</t>
  </si>
  <si>
    <t>TA 187 666</t>
  </si>
  <si>
    <t>TA 182 664</t>
  </si>
  <si>
    <t>TA 181 663</t>
  </si>
  <si>
    <t>TA 180 662</t>
  </si>
  <si>
    <t>TA 179 660</t>
  </si>
  <si>
    <t>TA 178 658</t>
  </si>
  <si>
    <t>TA 178 657</t>
  </si>
  <si>
    <t>TA 177 655</t>
  </si>
  <si>
    <t>TA 176 654</t>
  </si>
  <si>
    <t>TA 175 652</t>
  </si>
  <si>
    <t>TA 174 650</t>
  </si>
  <si>
    <t>TA 173 649</t>
  </si>
  <si>
    <t>TA 172 646</t>
  </si>
  <si>
    <t>TA 172 644</t>
  </si>
  <si>
    <t>TA 171 641</t>
  </si>
  <si>
    <t>TA 171 639</t>
  </si>
  <si>
    <t>TA 171 638</t>
  </si>
  <si>
    <t>TA 171 637</t>
  </si>
  <si>
    <t>TA 171 635</t>
  </si>
  <si>
    <t>TA 170 633</t>
  </si>
  <si>
    <t>TA 170 631</t>
  </si>
  <si>
    <t>TA 170 630</t>
  </si>
  <si>
    <t>TA 170 629</t>
  </si>
  <si>
    <t>TA 170 627</t>
  </si>
  <si>
    <t>TA 170 625</t>
  </si>
  <si>
    <t>TA 170 623</t>
  </si>
  <si>
    <t>TA 170 620</t>
  </si>
  <si>
    <t>TA 170 618</t>
  </si>
  <si>
    <t>TA 170 616</t>
  </si>
  <si>
    <t>TA 170 615</t>
  </si>
  <si>
    <t>TA 170 613</t>
  </si>
  <si>
    <t>TA 170 611</t>
  </si>
  <si>
    <t>TA 170 609</t>
  </si>
  <si>
    <t>TA 170 607</t>
  </si>
  <si>
    <t>TA 170 605</t>
  </si>
  <si>
    <t>TA 171 603</t>
  </si>
  <si>
    <t>TA 171 600</t>
  </si>
  <si>
    <t>TA 171 599</t>
  </si>
  <si>
    <t>TA 171 597</t>
  </si>
  <si>
    <t>TA 172 594</t>
  </si>
  <si>
    <t>TA 172 592</t>
  </si>
  <si>
    <t>TA 172 590</t>
  </si>
  <si>
    <t>TA 173 589</t>
  </si>
  <si>
    <t>TA 173 586</t>
  </si>
  <si>
    <t>TA 174 583</t>
  </si>
  <si>
    <t>TA 174 581</t>
  </si>
  <si>
    <t>TA 174 579</t>
  </si>
  <si>
    <t>TA 175 578</t>
  </si>
  <si>
    <t>TA 175 576</t>
  </si>
  <si>
    <t>TA 175 574</t>
  </si>
  <si>
    <t>TA 176 571</t>
  </si>
  <si>
    <t>TA 177 568</t>
  </si>
  <si>
    <t>TA 177 567</t>
  </si>
  <si>
    <t>TA 178 565</t>
  </si>
  <si>
    <t>TA 178 563</t>
  </si>
  <si>
    <t>TA 179 562</t>
  </si>
  <si>
    <t>TA 179 560</t>
  </si>
  <si>
    <t>TA 180 557</t>
  </si>
  <si>
    <t>TA 181 556</t>
  </si>
  <si>
    <t>TA 181 555</t>
  </si>
  <si>
    <t>TA 182 554</t>
  </si>
  <si>
    <t>TA 182 552</t>
  </si>
  <si>
    <t>TA 183 549</t>
  </si>
  <si>
    <t>TA 184 548</t>
  </si>
  <si>
    <t>TA 184 546</t>
  </si>
  <si>
    <t>TA 185 543</t>
  </si>
  <si>
    <t>TA 186 542</t>
  </si>
  <si>
    <t>TA 186 540</t>
  </si>
  <si>
    <t>TA 187 539</t>
  </si>
  <si>
    <t>TA 187 537</t>
  </si>
  <si>
    <t>TA 188 535</t>
  </si>
  <si>
    <t>TA 189 533</t>
  </si>
  <si>
    <t>TA 190 530</t>
  </si>
  <si>
    <t>TA 190 529</t>
  </si>
  <si>
    <t>TA 191 528</t>
  </si>
  <si>
    <t>TA 191 527</t>
  </si>
  <si>
    <t>TA 191 526</t>
  </si>
  <si>
    <t>TA 192 525</t>
  </si>
  <si>
    <t>TA 193 523</t>
  </si>
  <si>
    <t>TA 194 520</t>
  </si>
  <si>
    <t>TA 194 517</t>
  </si>
  <si>
    <t>TA 195 515</t>
  </si>
  <si>
    <t>TA 196 513</t>
  </si>
  <si>
    <t>TA 196 512</t>
  </si>
  <si>
    <t>TA 197 511</t>
  </si>
  <si>
    <t>TA 197 509</t>
  </si>
  <si>
    <t>TA 198 507</t>
  </si>
  <si>
    <t>TA 199 505</t>
  </si>
  <si>
    <t>TA 200 503</t>
  </si>
  <si>
    <t>TA 200 501</t>
  </si>
  <si>
    <t>TA 201 498</t>
  </si>
  <si>
    <t>TA 202 496</t>
  </si>
  <si>
    <t>TA 203 495</t>
  </si>
  <si>
    <t>TA 203 494</t>
  </si>
  <si>
    <t>TA 204 492</t>
  </si>
  <si>
    <t>TA 205 491</t>
  </si>
  <si>
    <t>TA 206 489</t>
  </si>
  <si>
    <t>TA 206 487</t>
  </si>
  <si>
    <t>TA 207 486</t>
  </si>
  <si>
    <t>TA 208 484</t>
  </si>
  <si>
    <t>TA 208 483</t>
  </si>
  <si>
    <t>TA 209 482</t>
  </si>
  <si>
    <t>TA 209 480</t>
  </si>
  <si>
    <t>TA 210 477</t>
  </si>
  <si>
    <t>TA 210 476</t>
  </si>
  <si>
    <t>TA 211 475</t>
  </si>
  <si>
    <t>TA 211 473</t>
  </si>
  <si>
    <t>TA 212 472</t>
  </si>
  <si>
    <t>TA 213 470</t>
  </si>
  <si>
    <t>TA 213 468</t>
  </si>
  <si>
    <t>TA 214 466</t>
  </si>
  <si>
    <t>TA 215 465</t>
  </si>
  <si>
    <t>TA 217 462</t>
  </si>
  <si>
    <t>TA 217 461</t>
  </si>
  <si>
    <t>TA 218 458</t>
  </si>
  <si>
    <t>TA 219 457</t>
  </si>
  <si>
    <t>TA 220 455</t>
  </si>
  <si>
    <t>TA 221 454</t>
  </si>
  <si>
    <t>TA 222 452</t>
  </si>
  <si>
    <t>TA 223 450</t>
  </si>
  <si>
    <t>TA 223 449</t>
  </si>
  <si>
    <t>TA 224 447</t>
  </si>
  <si>
    <t>TA 225 446</t>
  </si>
  <si>
    <t>TA 226 444</t>
  </si>
  <si>
    <t>TA 227 442</t>
  </si>
  <si>
    <t>TA 228 440</t>
  </si>
  <si>
    <t>TA 229 439</t>
  </si>
  <si>
    <t>TA 230 438</t>
  </si>
  <si>
    <t>TA 231 436</t>
  </si>
  <si>
    <t>TA 232 435</t>
  </si>
  <si>
    <t>TA 233 433</t>
  </si>
  <si>
    <t>TA 234 431</t>
  </si>
  <si>
    <t>TA 235 430</t>
  </si>
  <si>
    <t>TA 235 429</t>
  </si>
  <si>
    <t>TA 236 428</t>
  </si>
  <si>
    <t>TA 237 426</t>
  </si>
  <si>
    <t>TA 238 425</t>
  </si>
  <si>
    <t>TA 239 422</t>
  </si>
  <si>
    <t>TA 240 421</t>
  </si>
  <si>
    <t>TA 241 419</t>
  </si>
  <si>
    <t>TA 243 418</t>
  </si>
  <si>
    <t>TA 244 416</t>
  </si>
  <si>
    <t>TA 245 414</t>
  </si>
  <si>
    <t>TA 246 413</t>
  </si>
  <si>
    <t>TA 248 411</t>
  </si>
  <si>
    <t>TA 249 408</t>
  </si>
  <si>
    <t>TA 251 406</t>
  </si>
  <si>
    <t>TA 253 404</t>
  </si>
  <si>
    <t>TA 254 402</t>
  </si>
  <si>
    <t>TA 255 401</t>
  </si>
  <si>
    <t>TA 256 399</t>
  </si>
  <si>
    <t>TA 257 398</t>
  </si>
  <si>
    <t>TA 258 396</t>
  </si>
  <si>
    <t>TA 260 394</t>
  </si>
  <si>
    <t>TA 262 391</t>
  </si>
  <si>
    <t>TA 263 390</t>
  </si>
  <si>
    <t>TA 264 389</t>
  </si>
  <si>
    <t>TA 264 387</t>
  </si>
  <si>
    <t>TA 266 385</t>
  </si>
  <si>
    <t>TA 268 383</t>
  </si>
  <si>
    <t>TA 269 381</t>
  </si>
  <si>
    <t>TA 271 378</t>
  </si>
  <si>
    <t>TA 273 375</t>
  </si>
  <si>
    <t>TA 275 373</t>
  </si>
  <si>
    <t>TA 276 371</t>
  </si>
  <si>
    <t>TA 277 369</t>
  </si>
  <si>
    <t>TA 279 366</t>
  </si>
  <si>
    <t>TA 281 363</t>
  </si>
  <si>
    <t>TA 284 360</t>
  </si>
  <si>
    <t>TA 285 357</t>
  </si>
  <si>
    <t>TA 287 355</t>
  </si>
  <si>
    <t>TA 288 353</t>
  </si>
  <si>
    <t>TA 290 351</t>
  </si>
  <si>
    <t>TA 292 348</t>
  </si>
  <si>
    <t>TA 294 344</t>
  </si>
  <si>
    <t>TA 296 342</t>
  </si>
  <si>
    <t>TA 298 340</t>
  </si>
  <si>
    <t>TA 299 338</t>
  </si>
  <si>
    <t>TA 300 337</t>
  </si>
  <si>
    <t>TA 302 334</t>
  </si>
  <si>
    <t>TA 303 333</t>
  </si>
  <si>
    <t>TA 305 331</t>
  </si>
  <si>
    <t>TA 306 329</t>
  </si>
  <si>
    <t>TA 308 327</t>
  </si>
  <si>
    <t>TA 309 325</t>
  </si>
  <si>
    <t>TA 312 322</t>
  </si>
  <si>
    <t>TA 313 320</t>
  </si>
  <si>
    <t>TA 314 318</t>
  </si>
  <si>
    <t>TA 315 317</t>
  </si>
  <si>
    <t>TA 316 315</t>
  </si>
  <si>
    <t>TA 318 313</t>
  </si>
  <si>
    <t>TA 320 310</t>
  </si>
  <si>
    <t>TA 321 309</t>
  </si>
  <si>
    <t>TA 322 308</t>
  </si>
  <si>
    <t>TA 323 306</t>
  </si>
  <si>
    <t>TA 325 304</t>
  </si>
  <si>
    <t>TA 326 302</t>
  </si>
  <si>
    <t>TA 327 301</t>
  </si>
  <si>
    <t>TA 329 299</t>
  </si>
  <si>
    <t>TA 331 297</t>
  </si>
  <si>
    <t>TA 332 295</t>
  </si>
  <si>
    <t>TA 334 292</t>
  </si>
  <si>
    <t>TA 336 290</t>
  </si>
  <si>
    <t>TA 337 288</t>
  </si>
  <si>
    <t>TA 339 286</t>
  </si>
  <si>
    <t>TA 340 284</t>
  </si>
  <si>
    <t>TA 342 282</t>
  </si>
  <si>
    <t>TA 343 281</t>
  </si>
  <si>
    <t>TA 344 279</t>
  </si>
  <si>
    <t>TA 345 278</t>
  </si>
  <si>
    <t>TA 346 276</t>
  </si>
  <si>
    <t>TA 347 275</t>
  </si>
  <si>
    <t>TA 348 273</t>
  </si>
  <si>
    <t>TA 349 272</t>
  </si>
  <si>
    <t>TA 349 271</t>
  </si>
  <si>
    <t>TA 350 270</t>
  </si>
  <si>
    <t>TA 351 269</t>
  </si>
  <si>
    <t>TA 353 267</t>
  </si>
  <si>
    <t>TA 354 265</t>
  </si>
  <si>
    <t>TA 355 264</t>
  </si>
  <si>
    <t>TA 357 262</t>
  </si>
  <si>
    <t>TA 359 260</t>
  </si>
  <si>
    <t>TA 361 257</t>
  </si>
  <si>
    <t>TA 362 256</t>
  </si>
  <si>
    <t>TA 363 254</t>
  </si>
  <si>
    <t>TA 365 252</t>
  </si>
  <si>
    <t>TA 366 250</t>
  </si>
  <si>
    <t>TA 368 248</t>
  </si>
  <si>
    <t>TA 369 246</t>
  </si>
  <si>
    <t>TA 371 243</t>
  </si>
  <si>
    <t>TA 373 241</t>
  </si>
  <si>
    <t>TA 374 239</t>
  </si>
  <si>
    <t>TA 376 237</t>
  </si>
  <si>
    <t>TA 378 235</t>
  </si>
  <si>
    <t>TA 379 233</t>
  </si>
  <si>
    <t>TA 380 232</t>
  </si>
  <si>
    <t>TA 381 230</t>
  </si>
  <si>
    <t>TA 382 229</t>
  </si>
  <si>
    <t>TA 383 228</t>
  </si>
  <si>
    <t>TA 384 227</t>
  </si>
  <si>
    <t>TA 386 225</t>
  </si>
  <si>
    <t>TA 387 223</t>
  </si>
  <si>
    <t>TA 388 221</t>
  </si>
  <si>
    <t>TA 389 220</t>
  </si>
  <si>
    <t>TA 390 219</t>
  </si>
  <si>
    <t>TA 391 218</t>
  </si>
  <si>
    <t>TA 391 217</t>
  </si>
  <si>
    <t>TA 392 216</t>
  </si>
  <si>
    <t>TA 394 214</t>
  </si>
  <si>
    <t>TA 395 212</t>
  </si>
  <si>
    <t>TA 396 211</t>
  </si>
  <si>
    <t>TA 397 209</t>
  </si>
  <si>
    <t>TA 398 208</t>
  </si>
  <si>
    <t>TA 399 206</t>
  </si>
  <si>
    <t>TA 400 204</t>
  </si>
  <si>
    <t>TA 401 203</t>
  </si>
  <si>
    <t>TA 402 201</t>
  </si>
  <si>
    <t>TA 403 200</t>
  </si>
  <si>
    <t>TA 404 198</t>
  </si>
  <si>
    <t>TA 404 197</t>
  </si>
  <si>
    <t>TA 405 195</t>
  </si>
  <si>
    <t>TA 406 194</t>
  </si>
  <si>
    <t>TA 406 193</t>
  </si>
  <si>
    <t>TA 407 192</t>
  </si>
  <si>
    <t>TA 407 191</t>
  </si>
  <si>
    <t>TA 408 190</t>
  </si>
  <si>
    <t>TA 408 188</t>
  </si>
  <si>
    <t>TA 409 187</t>
  </si>
  <si>
    <t>TA 409 186</t>
  </si>
  <si>
    <t>TA 409 185</t>
  </si>
  <si>
    <t>TA 409 183</t>
  </si>
  <si>
    <t>TA 410 181</t>
  </si>
  <si>
    <t>TA 410 180</t>
  </si>
  <si>
    <t>TA 411 179</t>
  </si>
  <si>
    <t>TA 411 178</t>
  </si>
  <si>
    <t>TA 412 177</t>
  </si>
  <si>
    <t>TA 412 176</t>
  </si>
  <si>
    <t>TA 412 175</t>
  </si>
  <si>
    <t>TA 413 174</t>
  </si>
  <si>
    <t>TA 414 171</t>
  </si>
  <si>
    <t>TA 414 170</t>
  </si>
  <si>
    <t>TA 415 169</t>
  </si>
  <si>
    <t>TA 416 167</t>
  </si>
  <si>
    <t>TA 417 165</t>
  </si>
  <si>
    <t>TA 417 164</t>
  </si>
  <si>
    <t>TA 417 163</t>
  </si>
  <si>
    <t>TA 418 162</t>
  </si>
  <si>
    <t>TA 418 160</t>
  </si>
  <si>
    <t>TA 418 159</t>
  </si>
  <si>
    <t>TA 419 158</t>
  </si>
  <si>
    <t>TA 419 157</t>
  </si>
  <si>
    <t>TA 420 155</t>
  </si>
  <si>
    <t>TA 420 154</t>
  </si>
  <si>
    <t>TA 421 153</t>
  </si>
  <si>
    <t>TA 421 152</t>
  </si>
  <si>
    <t>TA 421 151</t>
  </si>
  <si>
    <t>TA 421 150</t>
  </si>
  <si>
    <t>TA 422 148</t>
  </si>
  <si>
    <t>all values in metres (some rounding differences)</t>
  </si>
  <si>
    <t>Valentin data calculated from OS maps 1852/1854 and survey 1952</t>
  </si>
  <si>
    <t>ERYC data calculated from OS maps 1852/1854 and 1952/1956</t>
  </si>
  <si>
    <r>
      <rPr>
        <sz val="11"/>
        <rFont val="Arial"/>
        <family val="2"/>
      </rPr>
      <t>Bridlington</t>
    </r>
  </si>
  <si>
    <r>
      <rPr>
        <sz val="11"/>
        <rFont val="Arial"/>
        <family val="2"/>
      </rPr>
      <t>Carnaby</t>
    </r>
  </si>
  <si>
    <r>
      <rPr>
        <sz val="11"/>
        <rFont val="Arial"/>
        <family val="2"/>
      </rPr>
      <t>Barmston</t>
    </r>
  </si>
  <si>
    <r>
      <rPr>
        <sz val="11"/>
        <rFont val="Arial"/>
        <family val="2"/>
      </rPr>
      <t>Ulrome</t>
    </r>
  </si>
  <si>
    <r>
      <rPr>
        <sz val="11"/>
        <rFont val="Arial"/>
        <family val="2"/>
      </rPr>
      <t>Skipsea</t>
    </r>
  </si>
  <si>
    <r>
      <rPr>
        <sz val="11"/>
        <rFont val="Arial"/>
        <family val="2"/>
      </rPr>
      <t>Atwick</t>
    </r>
  </si>
  <si>
    <r>
      <rPr>
        <sz val="11"/>
        <rFont val="Arial"/>
        <family val="2"/>
      </rPr>
      <t>Hornsea</t>
    </r>
  </si>
  <si>
    <r>
      <rPr>
        <sz val="11"/>
        <rFont val="Arial"/>
        <family val="2"/>
      </rPr>
      <t>Mappleton</t>
    </r>
  </si>
  <si>
    <r>
      <rPr>
        <sz val="11"/>
        <rFont val="Arial"/>
        <family val="2"/>
      </rPr>
      <t>Aldbrough</t>
    </r>
  </si>
  <si>
    <r>
      <rPr>
        <sz val="11"/>
        <rFont val="Arial"/>
        <family val="2"/>
      </rPr>
      <t>East Garton</t>
    </r>
  </si>
  <si>
    <r>
      <rPr>
        <sz val="11"/>
        <rFont val="Arial"/>
        <family val="2"/>
      </rPr>
      <t>Roos</t>
    </r>
  </si>
  <si>
    <r>
      <rPr>
        <sz val="11"/>
        <rFont val="Arial"/>
        <family val="2"/>
      </rPr>
      <t>Rimswell</t>
    </r>
  </si>
  <si>
    <r>
      <rPr>
        <sz val="11"/>
        <rFont val="Arial"/>
        <family val="2"/>
      </rPr>
      <t>Withernsea</t>
    </r>
  </si>
  <si>
    <r>
      <rPr>
        <sz val="11"/>
        <rFont val="Arial"/>
        <family val="2"/>
      </rPr>
      <t>Hollym</t>
    </r>
  </si>
  <si>
    <r>
      <rPr>
        <sz val="11"/>
        <rFont val="Arial"/>
        <family val="2"/>
      </rPr>
      <t>Holmpton</t>
    </r>
  </si>
  <si>
    <r>
      <rPr>
        <sz val="11"/>
        <rFont val="Arial"/>
        <family val="2"/>
      </rPr>
      <t>Easington</t>
    </r>
  </si>
  <si>
    <t xml:space="preserve"> to Kilnsea Warren</t>
  </si>
  <si>
    <t xml:space="preserve"> from Sewerby</t>
  </si>
  <si>
    <t xml:space="preserve">1  </t>
  </si>
  <si>
    <t>See also:</t>
  </si>
  <si>
    <t>M</t>
  </si>
  <si>
    <t>N</t>
  </si>
  <si>
    <t>O</t>
  </si>
  <si>
    <t>P</t>
  </si>
  <si>
    <t>Q</t>
  </si>
  <si>
    <t>R</t>
  </si>
  <si>
    <t>parish</t>
  </si>
  <si>
    <t>shore length (metres)</t>
  </si>
  <si>
    <t>average cliff height (metres)</t>
  </si>
  <si>
    <t>annual loss in volume (cubic metres)</t>
  </si>
  <si>
    <t>annual land loss (square metres)</t>
  </si>
  <si>
    <t>annual cliff recession (metres)</t>
  </si>
  <si>
    <t>note: data for observation points 274 to 307 are absent in the English translation of Valentin’s paper</t>
  </si>
  <si>
    <t>urbanrim.org.uk/data-in-detailValentin-data</t>
  </si>
  <si>
    <t>https://urbanrim.org.uk/data-in-detail.htm#Valentin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</si>
</sst>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2" fontId="2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2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2" fontId="12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4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2" fontId="12" fillId="0" borderId="2" xfId="0" applyNumberFormat="1" applyFont="1" applyBorder="1" applyAlignment="1">
      <alignment horizontal="right" vertical="top"/>
    </xf>
    <xf numFmtId="3" fontId="12" fillId="0" borderId="2" xfId="0" applyNumberFormat="1" applyFont="1" applyBorder="1" applyAlignment="1">
      <alignment horizontal="right" vertical="top"/>
    </xf>
    <xf numFmtId="164" fontId="12" fillId="0" borderId="2" xfId="0" applyNumberFormat="1" applyFont="1" applyBorder="1" applyAlignment="1">
      <alignment horizontal="right" vertical="top"/>
    </xf>
    <xf numFmtId="3" fontId="14" fillId="0" borderId="0" xfId="0" applyNumberFormat="1" applyFont="1" applyAlignment="1">
      <alignment horizontal="right"/>
    </xf>
    <xf numFmtId="0" fontId="13" fillId="0" borderId="0" xfId="0" quotePrefix="1" applyFont="1" applyAlignment="1">
      <alignment horizontal="left" vertical="top"/>
    </xf>
    <xf numFmtId="0" fontId="11" fillId="0" borderId="0" xfId="1" quotePrefix="1" applyFont="1" applyFill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quotePrefix="1" applyNumberFormat="1" applyFont="1" applyAlignment="1">
      <alignment horizontal="right"/>
    </xf>
    <xf numFmtId="2" fontId="14" fillId="0" borderId="0" xfId="0" applyNumberFormat="1" applyFont="1"/>
    <xf numFmtId="0" fontId="8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4" fontId="2" fillId="0" borderId="0" xfId="0" applyNumberFormat="1" applyFont="1"/>
    <xf numFmtId="2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banrim.org.uk/data-in-detail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9"/>
  <sheetViews>
    <sheetView tabSelected="1" topLeftCell="A309" workbookViewId="0">
      <selection activeCell="B324" sqref="B324"/>
    </sheetView>
  </sheetViews>
  <sheetFormatPr defaultRowHeight="13.2" x14ac:dyDescent="0.25"/>
  <cols>
    <col min="1" max="1" width="3.6328125" style="8" customWidth="1"/>
    <col min="2" max="2" width="9.90625" style="8" bestFit="1" customWidth="1"/>
    <col min="3" max="3" width="6.6328125" style="7" customWidth="1"/>
    <col min="4" max="4" width="8.7265625" style="2"/>
    <col min="5" max="5" width="5.6328125" style="4" customWidth="1"/>
    <col min="6" max="6" width="3.6328125" style="8" customWidth="1"/>
    <col min="7" max="8" width="5.6328125" style="7" customWidth="1"/>
    <col min="9" max="9" width="5.6328125" style="9" customWidth="1"/>
    <col min="10" max="10" width="8.7265625" style="2"/>
    <col min="11" max="11" width="3.6328125" style="2" customWidth="1"/>
    <col min="12" max="12" width="8.7265625" style="2"/>
    <col min="13" max="13" width="10.6328125" style="2" customWidth="1"/>
    <col min="14" max="16384" width="8.7265625" style="2"/>
  </cols>
  <sheetData>
    <row r="1" spans="1:9" x14ac:dyDescent="0.25">
      <c r="A1" s="10">
        <v>1</v>
      </c>
      <c r="B1" s="8" t="s">
        <v>36</v>
      </c>
      <c r="C1" s="3">
        <v>-0.18</v>
      </c>
      <c r="F1" s="10">
        <v>1</v>
      </c>
      <c r="H1" s="7">
        <f>C1</f>
        <v>-0.18</v>
      </c>
      <c r="I1" s="7" t="str">
        <f>IF(G1&lt;&gt;"",G1-H1,"")</f>
        <v/>
      </c>
    </row>
    <row r="2" spans="1:9" x14ac:dyDescent="0.25">
      <c r="A2" s="10">
        <f>A1+1</f>
        <v>2</v>
      </c>
      <c r="B2" s="8" t="s">
        <v>37</v>
      </c>
      <c r="C2" s="1">
        <v>-0.18</v>
      </c>
      <c r="F2" s="10">
        <v>2</v>
      </c>
      <c r="I2" s="7" t="str">
        <f t="shared" ref="I2:I65" si="0">IF(G2&lt;&gt;"",G2-H2,"")</f>
        <v/>
      </c>
    </row>
    <row r="3" spans="1:9" ht="13.8" thickBot="1" x14ac:dyDescent="0.3">
      <c r="A3" s="10">
        <f t="shared" ref="A3:A66" si="1">A2+1</f>
        <v>3</v>
      </c>
      <c r="B3" s="8" t="s">
        <v>38</v>
      </c>
      <c r="C3" s="6">
        <v>-0.24</v>
      </c>
      <c r="F3" s="10">
        <v>2</v>
      </c>
      <c r="H3" s="7">
        <f>SUM(C2+C3)/2</f>
        <v>-0.21</v>
      </c>
      <c r="I3" s="7" t="str">
        <f t="shared" si="0"/>
        <v/>
      </c>
    </row>
    <row r="4" spans="1:9" x14ac:dyDescent="0.25">
      <c r="A4" s="10">
        <f t="shared" si="1"/>
        <v>4</v>
      </c>
      <c r="B4" s="8" t="s">
        <v>39</v>
      </c>
      <c r="C4" s="1">
        <v>-0.18</v>
      </c>
      <c r="D4" s="22" t="s">
        <v>16</v>
      </c>
      <c r="F4" s="11">
        <v>3</v>
      </c>
      <c r="I4" s="7" t="str">
        <f t="shared" si="0"/>
        <v/>
      </c>
    </row>
    <row r="5" spans="1:9" x14ac:dyDescent="0.25">
      <c r="A5" s="10">
        <f t="shared" si="1"/>
        <v>5</v>
      </c>
      <c r="B5" s="8" t="s">
        <v>40</v>
      </c>
      <c r="C5" s="1">
        <v>-0.09</v>
      </c>
      <c r="F5" s="11">
        <v>3</v>
      </c>
      <c r="H5" s="7">
        <f>SUM(C4+C5)/2</f>
        <v>-0.13500000000000001</v>
      </c>
      <c r="I5" s="7" t="str">
        <f t="shared" si="0"/>
        <v/>
      </c>
    </row>
    <row r="6" spans="1:9" x14ac:dyDescent="0.25">
      <c r="A6" s="10">
        <f t="shared" si="1"/>
        <v>6</v>
      </c>
      <c r="B6" s="8" t="s">
        <v>41</v>
      </c>
      <c r="C6" s="1">
        <v>0</v>
      </c>
      <c r="F6" s="11">
        <v>4</v>
      </c>
      <c r="H6" s="7">
        <f>C6</f>
        <v>0</v>
      </c>
      <c r="I6" s="7" t="str">
        <f t="shared" si="0"/>
        <v/>
      </c>
    </row>
    <row r="7" spans="1:9" x14ac:dyDescent="0.25">
      <c r="A7" s="10">
        <f t="shared" si="1"/>
        <v>7</v>
      </c>
      <c r="B7" s="8" t="s">
        <v>42</v>
      </c>
      <c r="C7" s="1">
        <v>0.12</v>
      </c>
      <c r="F7" s="11">
        <v>5</v>
      </c>
      <c r="I7" s="7" t="str">
        <f t="shared" si="0"/>
        <v/>
      </c>
    </row>
    <row r="8" spans="1:9" x14ac:dyDescent="0.25">
      <c r="A8" s="10">
        <f t="shared" si="1"/>
        <v>8</v>
      </c>
      <c r="B8" s="8" t="s">
        <v>43</v>
      </c>
      <c r="C8" s="1">
        <v>0.12</v>
      </c>
      <c r="F8" s="11">
        <v>5</v>
      </c>
      <c r="I8" s="7" t="str">
        <f t="shared" si="0"/>
        <v/>
      </c>
    </row>
    <row r="9" spans="1:9" x14ac:dyDescent="0.25">
      <c r="A9" s="10">
        <f t="shared" si="1"/>
        <v>9</v>
      </c>
      <c r="B9" s="8" t="s">
        <v>44</v>
      </c>
      <c r="C9" s="1">
        <v>0.09</v>
      </c>
      <c r="F9" s="11">
        <v>5</v>
      </c>
      <c r="I9" s="7" t="str">
        <f t="shared" si="0"/>
        <v/>
      </c>
    </row>
    <row r="10" spans="1:9" x14ac:dyDescent="0.25">
      <c r="A10" s="10">
        <f t="shared" si="1"/>
        <v>10</v>
      </c>
      <c r="B10" s="8" t="s">
        <v>45</v>
      </c>
      <c r="C10" s="1">
        <v>0.34</v>
      </c>
      <c r="F10" s="11">
        <v>5</v>
      </c>
      <c r="H10" s="7">
        <f>SUM(C7:C10)/4</f>
        <v>0.16749999999999998</v>
      </c>
      <c r="I10" s="7" t="str">
        <f t="shared" si="0"/>
        <v/>
      </c>
    </row>
    <row r="11" spans="1:9" x14ac:dyDescent="0.25">
      <c r="A11" s="10">
        <f t="shared" si="1"/>
        <v>11</v>
      </c>
      <c r="B11" s="8" t="s">
        <v>46</v>
      </c>
      <c r="C11" s="1">
        <v>0</v>
      </c>
      <c r="F11" s="11">
        <v>6</v>
      </c>
      <c r="I11" s="7" t="str">
        <f t="shared" si="0"/>
        <v/>
      </c>
    </row>
    <row r="12" spans="1:9" x14ac:dyDescent="0.25">
      <c r="A12" s="10">
        <f t="shared" si="1"/>
        <v>12</v>
      </c>
      <c r="B12" s="8" t="s">
        <v>47</v>
      </c>
      <c r="C12" s="1">
        <v>-0.21</v>
      </c>
      <c r="F12" s="11">
        <v>6</v>
      </c>
      <c r="I12" s="7" t="str">
        <f t="shared" si="0"/>
        <v/>
      </c>
    </row>
    <row r="13" spans="1:9" x14ac:dyDescent="0.25">
      <c r="A13" s="10">
        <f t="shared" si="1"/>
        <v>13</v>
      </c>
      <c r="B13" s="8" t="s">
        <v>48</v>
      </c>
      <c r="C13" s="1">
        <v>-0.98</v>
      </c>
      <c r="F13" s="11">
        <v>6</v>
      </c>
      <c r="I13" s="7" t="str">
        <f t="shared" si="0"/>
        <v/>
      </c>
    </row>
    <row r="14" spans="1:9" x14ac:dyDescent="0.25">
      <c r="A14" s="10">
        <f t="shared" si="1"/>
        <v>14</v>
      </c>
      <c r="B14" s="8" t="s">
        <v>49</v>
      </c>
      <c r="C14" s="1">
        <v>-0.61</v>
      </c>
      <c r="F14" s="11">
        <v>6</v>
      </c>
      <c r="I14" s="7" t="str">
        <f t="shared" si="0"/>
        <v/>
      </c>
    </row>
    <row r="15" spans="1:9" x14ac:dyDescent="0.25">
      <c r="A15" s="10">
        <f t="shared" si="1"/>
        <v>15</v>
      </c>
      <c r="B15" s="8" t="s">
        <v>50</v>
      </c>
      <c r="C15" s="1">
        <v>-0.61</v>
      </c>
      <c r="F15" s="11">
        <v>6</v>
      </c>
      <c r="H15" s="7">
        <f>SUM(C11:C15)/5</f>
        <v>-0.48199999999999993</v>
      </c>
      <c r="I15" s="7" t="str">
        <f t="shared" si="0"/>
        <v/>
      </c>
    </row>
    <row r="16" spans="1:9" x14ac:dyDescent="0.25">
      <c r="A16" s="10">
        <f t="shared" si="1"/>
        <v>16</v>
      </c>
      <c r="B16" s="8" t="s">
        <v>51</v>
      </c>
      <c r="C16" s="1">
        <v>-0.55000000000000004</v>
      </c>
      <c r="F16" s="11">
        <v>7</v>
      </c>
      <c r="I16" s="7" t="str">
        <f t="shared" si="0"/>
        <v/>
      </c>
    </row>
    <row r="17" spans="1:9" x14ac:dyDescent="0.25">
      <c r="A17" s="10">
        <f t="shared" si="1"/>
        <v>17</v>
      </c>
      <c r="B17" s="8" t="s">
        <v>52</v>
      </c>
      <c r="C17" s="1">
        <v>-0.57999999999999996</v>
      </c>
      <c r="F17" s="11">
        <v>7</v>
      </c>
      <c r="I17" s="7" t="str">
        <f t="shared" si="0"/>
        <v/>
      </c>
    </row>
    <row r="18" spans="1:9" x14ac:dyDescent="0.25">
      <c r="A18" s="10">
        <f t="shared" si="1"/>
        <v>18</v>
      </c>
      <c r="B18" s="8" t="s">
        <v>53</v>
      </c>
      <c r="C18" s="1">
        <v>-0.76</v>
      </c>
      <c r="F18" s="11">
        <v>7</v>
      </c>
      <c r="I18" s="7" t="str">
        <f t="shared" si="0"/>
        <v/>
      </c>
    </row>
    <row r="19" spans="1:9" x14ac:dyDescent="0.25">
      <c r="A19" s="10">
        <f t="shared" si="1"/>
        <v>19</v>
      </c>
      <c r="B19" s="8" t="s">
        <v>54</v>
      </c>
      <c r="C19" s="1">
        <v>-0.64</v>
      </c>
      <c r="F19" s="11">
        <v>7</v>
      </c>
      <c r="H19" s="7">
        <f>SUM(C16:C19)/4</f>
        <v>-0.63249999999999995</v>
      </c>
      <c r="I19" s="7" t="str">
        <f t="shared" si="0"/>
        <v/>
      </c>
    </row>
    <row r="20" spans="1:9" x14ac:dyDescent="0.25">
      <c r="A20" s="10">
        <f t="shared" si="1"/>
        <v>20</v>
      </c>
      <c r="B20" s="8" t="s">
        <v>55</v>
      </c>
      <c r="C20" s="1">
        <v>-1.38</v>
      </c>
      <c r="F20" s="10">
        <v>8</v>
      </c>
      <c r="I20" s="7" t="str">
        <f t="shared" si="0"/>
        <v/>
      </c>
    </row>
    <row r="21" spans="1:9" ht="13.8" thickBot="1" x14ac:dyDescent="0.3">
      <c r="A21" s="10">
        <f t="shared" si="1"/>
        <v>21</v>
      </c>
      <c r="B21" s="8" t="s">
        <v>56</v>
      </c>
      <c r="C21" s="1">
        <v>-1.1299999999999999</v>
      </c>
      <c r="D21" s="5" t="s">
        <v>1</v>
      </c>
      <c r="E21" s="1">
        <v>-0.36</v>
      </c>
      <c r="F21" s="10">
        <v>8</v>
      </c>
      <c r="I21" s="7" t="str">
        <f t="shared" si="0"/>
        <v/>
      </c>
    </row>
    <row r="22" spans="1:9" x14ac:dyDescent="0.25">
      <c r="A22" s="10">
        <f t="shared" si="1"/>
        <v>22</v>
      </c>
      <c r="B22" s="8" t="s">
        <v>57</v>
      </c>
      <c r="C22" s="3">
        <v>-0.73</v>
      </c>
      <c r="F22" s="10">
        <v>8</v>
      </c>
      <c r="G22" s="7">
        <v>-1.1279999999999999</v>
      </c>
      <c r="H22" s="7">
        <f>SUM(C20:C22)/3</f>
        <v>-1.0799999999999998</v>
      </c>
      <c r="I22" s="7">
        <f t="shared" si="0"/>
        <v>-4.8000000000000043E-2</v>
      </c>
    </row>
    <row r="23" spans="1:9" x14ac:dyDescent="0.25">
      <c r="A23" s="10">
        <f t="shared" si="1"/>
        <v>23</v>
      </c>
      <c r="B23" s="8" t="s">
        <v>58</v>
      </c>
      <c r="C23" s="1">
        <v>-0.67</v>
      </c>
      <c r="F23" s="10">
        <v>9</v>
      </c>
      <c r="I23" s="7" t="str">
        <f t="shared" si="0"/>
        <v/>
      </c>
    </row>
    <row r="24" spans="1:9" x14ac:dyDescent="0.25">
      <c r="A24" s="10">
        <f t="shared" si="1"/>
        <v>24</v>
      </c>
      <c r="B24" s="8" t="s">
        <v>59</v>
      </c>
      <c r="C24" s="1">
        <v>-0.55000000000000004</v>
      </c>
      <c r="F24" s="10">
        <v>9</v>
      </c>
      <c r="G24" s="7">
        <v>-0.65900000000000003</v>
      </c>
      <c r="H24" s="7">
        <f>SUM(C23:C24)/2</f>
        <v>-0.6100000000000001</v>
      </c>
      <c r="I24" s="7">
        <f t="shared" si="0"/>
        <v>-4.8999999999999932E-2</v>
      </c>
    </row>
    <row r="25" spans="1:9" x14ac:dyDescent="0.25">
      <c r="A25" s="10">
        <f t="shared" si="1"/>
        <v>25</v>
      </c>
      <c r="B25" s="8" t="s">
        <v>60</v>
      </c>
      <c r="C25" s="1">
        <v>-0.46</v>
      </c>
      <c r="F25" s="10">
        <v>10</v>
      </c>
      <c r="I25" s="7" t="str">
        <f t="shared" si="0"/>
        <v/>
      </c>
    </row>
    <row r="26" spans="1:9" x14ac:dyDescent="0.25">
      <c r="A26" s="10">
        <f t="shared" si="1"/>
        <v>26</v>
      </c>
      <c r="B26" s="8" t="s">
        <v>61</v>
      </c>
      <c r="C26" s="1">
        <v>-0.46</v>
      </c>
      <c r="F26" s="10">
        <v>10</v>
      </c>
      <c r="I26" s="7" t="str">
        <f t="shared" si="0"/>
        <v/>
      </c>
    </row>
    <row r="27" spans="1:9" x14ac:dyDescent="0.25">
      <c r="A27" s="10">
        <f t="shared" si="1"/>
        <v>27</v>
      </c>
      <c r="B27" s="8" t="s">
        <v>62</v>
      </c>
      <c r="C27" s="1">
        <v>-0.43</v>
      </c>
      <c r="F27" s="10">
        <v>10</v>
      </c>
      <c r="G27" s="7">
        <v>-0.6</v>
      </c>
      <c r="H27" s="7">
        <f>SUM(C25:C27)/3</f>
        <v>-0.45</v>
      </c>
      <c r="I27" s="7">
        <f t="shared" si="0"/>
        <v>-0.14999999999999997</v>
      </c>
    </row>
    <row r="28" spans="1:9" x14ac:dyDescent="0.25">
      <c r="A28" s="10">
        <f t="shared" si="1"/>
        <v>28</v>
      </c>
      <c r="B28" s="8" t="s">
        <v>63</v>
      </c>
      <c r="C28" s="1">
        <v>-0.4</v>
      </c>
      <c r="F28" s="10">
        <v>11</v>
      </c>
      <c r="I28" s="7" t="str">
        <f t="shared" si="0"/>
        <v/>
      </c>
    </row>
    <row r="29" spans="1:9" ht="13.8" thickBot="1" x14ac:dyDescent="0.3">
      <c r="A29" s="10">
        <f t="shared" si="1"/>
        <v>29</v>
      </c>
      <c r="B29" s="8" t="s">
        <v>64</v>
      </c>
      <c r="C29" s="1">
        <v>-0.18</v>
      </c>
      <c r="D29" s="5" t="s">
        <v>3</v>
      </c>
      <c r="E29" s="1">
        <v>-0.49</v>
      </c>
      <c r="F29" s="10">
        <v>11</v>
      </c>
      <c r="I29" s="7" t="str">
        <f t="shared" si="0"/>
        <v/>
      </c>
    </row>
    <row r="30" spans="1:9" x14ac:dyDescent="0.25">
      <c r="A30" s="10">
        <f t="shared" si="1"/>
        <v>30</v>
      </c>
      <c r="B30" s="8" t="s">
        <v>65</v>
      </c>
      <c r="C30" s="3">
        <v>-0.12</v>
      </c>
      <c r="F30" s="10">
        <v>11</v>
      </c>
      <c r="H30" s="7">
        <f>SUM(C28:C30)/3</f>
        <v>-0.23333333333333336</v>
      </c>
      <c r="I30" s="7" t="str">
        <f t="shared" si="0"/>
        <v/>
      </c>
    </row>
    <row r="31" spans="1:9" x14ac:dyDescent="0.25">
      <c r="A31" s="10">
        <f t="shared" si="1"/>
        <v>31</v>
      </c>
      <c r="B31" s="8" t="s">
        <v>66</v>
      </c>
      <c r="C31" s="1">
        <v>-0.06</v>
      </c>
      <c r="F31" s="10">
        <v>12</v>
      </c>
      <c r="I31" s="7" t="str">
        <f t="shared" si="0"/>
        <v/>
      </c>
    </row>
    <row r="32" spans="1:9" x14ac:dyDescent="0.25">
      <c r="A32" s="10">
        <f t="shared" si="1"/>
        <v>32</v>
      </c>
      <c r="B32" s="8" t="s">
        <v>67</v>
      </c>
      <c r="C32" s="1">
        <v>0.08</v>
      </c>
      <c r="F32" s="10">
        <v>12</v>
      </c>
      <c r="I32" s="7" t="str">
        <f t="shared" si="0"/>
        <v/>
      </c>
    </row>
    <row r="33" spans="1:9" x14ac:dyDescent="0.25">
      <c r="A33" s="10">
        <f t="shared" si="1"/>
        <v>33</v>
      </c>
      <c r="B33" s="8" t="s">
        <v>68</v>
      </c>
      <c r="C33" s="1">
        <v>0.08</v>
      </c>
      <c r="D33" s="12"/>
      <c r="F33" s="10">
        <v>12</v>
      </c>
      <c r="H33" s="7">
        <f>SUM(C31:C33)/3</f>
        <v>3.3333333333333333E-2</v>
      </c>
      <c r="I33" s="7" t="str">
        <f t="shared" si="0"/>
        <v/>
      </c>
    </row>
    <row r="34" spans="1:9" x14ac:dyDescent="0.25">
      <c r="A34" s="10">
        <f t="shared" si="1"/>
        <v>34</v>
      </c>
      <c r="B34" s="8" t="s">
        <v>69</v>
      </c>
      <c r="C34" s="1">
        <v>0.31</v>
      </c>
      <c r="F34" s="10">
        <v>13</v>
      </c>
      <c r="I34" s="7" t="str">
        <f t="shared" si="0"/>
        <v/>
      </c>
    </row>
    <row r="35" spans="1:9" x14ac:dyDescent="0.25">
      <c r="A35" s="10">
        <f t="shared" si="1"/>
        <v>35</v>
      </c>
      <c r="B35" s="8" t="s">
        <v>70</v>
      </c>
      <c r="C35" s="1">
        <v>0.23</v>
      </c>
      <c r="D35" s="12"/>
      <c r="F35" s="10">
        <v>13</v>
      </c>
      <c r="G35" s="7">
        <v>0</v>
      </c>
      <c r="H35" s="7">
        <f>SUM(C34:C35)/2</f>
        <v>0.27</v>
      </c>
      <c r="I35" s="7">
        <f t="shared" si="0"/>
        <v>-0.27</v>
      </c>
    </row>
    <row r="36" spans="1:9" x14ac:dyDescent="0.25">
      <c r="A36" s="10">
        <f t="shared" si="1"/>
        <v>36</v>
      </c>
      <c r="B36" s="8" t="s">
        <v>71</v>
      </c>
      <c r="C36" s="1">
        <v>0</v>
      </c>
      <c r="F36" s="10">
        <v>14</v>
      </c>
      <c r="I36" s="7" t="str">
        <f t="shared" si="0"/>
        <v/>
      </c>
    </row>
    <row r="37" spans="1:9" x14ac:dyDescent="0.25">
      <c r="A37" s="10">
        <f t="shared" si="1"/>
        <v>37</v>
      </c>
      <c r="B37" s="8" t="s">
        <v>72</v>
      </c>
      <c r="C37" s="1">
        <v>0</v>
      </c>
      <c r="F37" s="10">
        <v>14</v>
      </c>
      <c r="I37" s="7" t="str">
        <f t="shared" si="0"/>
        <v/>
      </c>
    </row>
    <row r="38" spans="1:9" x14ac:dyDescent="0.25">
      <c r="A38" s="10">
        <f t="shared" si="1"/>
        <v>38</v>
      </c>
      <c r="B38" s="8" t="s">
        <v>73</v>
      </c>
      <c r="C38" s="1">
        <v>-0.14000000000000001</v>
      </c>
      <c r="F38" s="10">
        <v>14</v>
      </c>
      <c r="G38" s="7">
        <v>0</v>
      </c>
      <c r="H38" s="7">
        <f>SUM(C36:C38)/3</f>
        <v>-4.6666666666666669E-2</v>
      </c>
      <c r="I38" s="7">
        <f t="shared" si="0"/>
        <v>4.6666666666666669E-2</v>
      </c>
    </row>
    <row r="39" spans="1:9" x14ac:dyDescent="0.25">
      <c r="A39" s="10">
        <f t="shared" si="1"/>
        <v>39</v>
      </c>
      <c r="B39" s="8" t="s">
        <v>74</v>
      </c>
      <c r="C39" s="1">
        <v>-0.2</v>
      </c>
      <c r="F39" s="10">
        <v>15</v>
      </c>
      <c r="I39" s="7" t="str">
        <f t="shared" si="0"/>
        <v/>
      </c>
    </row>
    <row r="40" spans="1:9" x14ac:dyDescent="0.25">
      <c r="A40" s="10">
        <f t="shared" si="1"/>
        <v>40</v>
      </c>
      <c r="B40" s="8" t="s">
        <v>75</v>
      </c>
      <c r="C40" s="1">
        <v>-0.43</v>
      </c>
      <c r="F40" s="10">
        <v>15</v>
      </c>
      <c r="I40" s="7" t="str">
        <f t="shared" si="0"/>
        <v/>
      </c>
    </row>
    <row r="41" spans="1:9" x14ac:dyDescent="0.25">
      <c r="A41" s="10">
        <f t="shared" si="1"/>
        <v>41</v>
      </c>
      <c r="B41" s="8" t="s">
        <v>76</v>
      </c>
      <c r="C41" s="1">
        <v>-0.64</v>
      </c>
      <c r="F41" s="10">
        <v>15</v>
      </c>
      <c r="G41" s="7">
        <v>-0.46399999999999997</v>
      </c>
      <c r="H41" s="7">
        <f>SUM(C39:C41)/3</f>
        <v>-0.42333333333333334</v>
      </c>
      <c r="I41" s="7">
        <f t="shared" si="0"/>
        <v>-4.0666666666666629E-2</v>
      </c>
    </row>
    <row r="42" spans="1:9" x14ac:dyDescent="0.25">
      <c r="A42" s="10">
        <f t="shared" si="1"/>
        <v>42</v>
      </c>
      <c r="B42" s="8" t="s">
        <v>77</v>
      </c>
      <c r="C42" s="1">
        <v>-0.64</v>
      </c>
      <c r="F42" s="10">
        <v>16</v>
      </c>
      <c r="I42" s="7" t="str">
        <f t="shared" si="0"/>
        <v/>
      </c>
    </row>
    <row r="43" spans="1:9" x14ac:dyDescent="0.25">
      <c r="A43" s="10">
        <f t="shared" si="1"/>
        <v>43</v>
      </c>
      <c r="B43" s="8" t="s">
        <v>78</v>
      </c>
      <c r="C43" s="1">
        <v>-0.61</v>
      </c>
      <c r="F43" s="10">
        <v>16</v>
      </c>
      <c r="G43" s="7">
        <v>-0.57599999999999996</v>
      </c>
      <c r="H43" s="7">
        <f>SUM(C42:C43)/2</f>
        <v>-0.625</v>
      </c>
      <c r="I43" s="7">
        <f t="shared" si="0"/>
        <v>4.9000000000000044E-2</v>
      </c>
    </row>
    <row r="44" spans="1:9" x14ac:dyDescent="0.25">
      <c r="A44" s="10">
        <f t="shared" si="1"/>
        <v>44</v>
      </c>
      <c r="B44" s="8" t="s">
        <v>79</v>
      </c>
      <c r="C44" s="1">
        <v>-0.46</v>
      </c>
      <c r="F44" s="10">
        <v>17</v>
      </c>
      <c r="I44" s="7" t="str">
        <f t="shared" si="0"/>
        <v/>
      </c>
    </row>
    <row r="45" spans="1:9" x14ac:dyDescent="0.25">
      <c r="A45" s="10">
        <f t="shared" si="1"/>
        <v>45</v>
      </c>
      <c r="B45" s="8" t="s">
        <v>80</v>
      </c>
      <c r="C45" s="1">
        <v>-0.38</v>
      </c>
      <c r="F45" s="10">
        <v>17</v>
      </c>
      <c r="I45" s="7" t="str">
        <f t="shared" si="0"/>
        <v/>
      </c>
    </row>
    <row r="46" spans="1:9" x14ac:dyDescent="0.25">
      <c r="A46" s="10">
        <f t="shared" si="1"/>
        <v>46</v>
      </c>
      <c r="B46" s="8" t="s">
        <v>81</v>
      </c>
      <c r="C46" s="1">
        <v>-0.57999999999999996</v>
      </c>
      <c r="F46" s="10">
        <v>17</v>
      </c>
      <c r="G46" s="7">
        <v>-0.41299999999999998</v>
      </c>
      <c r="H46" s="7">
        <f>SUM(C44:C46)/3</f>
        <v>-0.47333333333333333</v>
      </c>
      <c r="I46" s="7">
        <f t="shared" si="0"/>
        <v>6.033333333333335E-2</v>
      </c>
    </row>
    <row r="47" spans="1:9" x14ac:dyDescent="0.25">
      <c r="A47" s="10">
        <f t="shared" si="1"/>
        <v>47</v>
      </c>
      <c r="B47" s="8" t="s">
        <v>82</v>
      </c>
      <c r="C47" s="1">
        <v>-0.67</v>
      </c>
      <c r="F47" s="10">
        <v>18</v>
      </c>
      <c r="I47" s="7" t="str">
        <f t="shared" si="0"/>
        <v/>
      </c>
    </row>
    <row r="48" spans="1:9" x14ac:dyDescent="0.25">
      <c r="A48" s="10">
        <f t="shared" si="1"/>
        <v>48</v>
      </c>
      <c r="B48" s="8" t="s">
        <v>83</v>
      </c>
      <c r="C48" s="1">
        <v>-0.67</v>
      </c>
      <c r="F48" s="10">
        <v>18</v>
      </c>
      <c r="G48" s="7">
        <v>-0.91099999999999992</v>
      </c>
      <c r="H48" s="7">
        <f>SUM(C47:C48)/2</f>
        <v>-0.67</v>
      </c>
      <c r="I48" s="7">
        <f t="shared" si="0"/>
        <v>-0.24099999999999988</v>
      </c>
    </row>
    <row r="49" spans="1:9" x14ac:dyDescent="0.25">
      <c r="A49" s="10">
        <f t="shared" si="1"/>
        <v>49</v>
      </c>
      <c r="B49" s="8" t="s">
        <v>84</v>
      </c>
      <c r="C49" s="1">
        <v>-0.83</v>
      </c>
      <c r="F49" s="10">
        <v>19</v>
      </c>
      <c r="I49" s="7" t="str">
        <f t="shared" si="0"/>
        <v/>
      </c>
    </row>
    <row r="50" spans="1:9" x14ac:dyDescent="0.25">
      <c r="A50" s="10">
        <f t="shared" si="1"/>
        <v>50</v>
      </c>
      <c r="B50" s="8" t="s">
        <v>85</v>
      </c>
      <c r="C50" s="1">
        <v>-0.83</v>
      </c>
      <c r="F50" s="10">
        <v>19</v>
      </c>
      <c r="I50" s="7" t="str">
        <f t="shared" si="0"/>
        <v/>
      </c>
    </row>
    <row r="51" spans="1:9" x14ac:dyDescent="0.25">
      <c r="A51" s="10">
        <f t="shared" si="1"/>
        <v>51</v>
      </c>
      <c r="B51" s="8" t="s">
        <v>86</v>
      </c>
      <c r="C51" s="1">
        <v>-1.01</v>
      </c>
      <c r="F51" s="10">
        <v>19</v>
      </c>
      <c r="G51" s="7">
        <v>-0.89399999999999991</v>
      </c>
      <c r="H51" s="7">
        <f>SUM(C49:C51)/3</f>
        <v>-0.89</v>
      </c>
      <c r="I51" s="7">
        <f t="shared" si="0"/>
        <v>-3.9999999999998925E-3</v>
      </c>
    </row>
    <row r="52" spans="1:9" x14ac:dyDescent="0.25">
      <c r="A52" s="10">
        <f t="shared" si="1"/>
        <v>52</v>
      </c>
      <c r="B52" s="8" t="s">
        <v>87</v>
      </c>
      <c r="C52" s="1">
        <v>-1.1599999999999999</v>
      </c>
      <c r="F52" s="10">
        <v>20</v>
      </c>
      <c r="I52" s="7" t="str">
        <f t="shared" si="0"/>
        <v/>
      </c>
    </row>
    <row r="53" spans="1:9" x14ac:dyDescent="0.25">
      <c r="A53" s="10">
        <f t="shared" si="1"/>
        <v>53</v>
      </c>
      <c r="B53" s="8" t="s">
        <v>88</v>
      </c>
      <c r="C53" s="1">
        <v>-1.04</v>
      </c>
      <c r="F53" s="10">
        <v>20</v>
      </c>
      <c r="G53" s="7">
        <v>-1.08</v>
      </c>
      <c r="H53" s="7">
        <f>SUM(C52:C53)/2</f>
        <v>-1.1000000000000001</v>
      </c>
      <c r="I53" s="7">
        <f t="shared" si="0"/>
        <v>2.0000000000000018E-2</v>
      </c>
    </row>
    <row r="54" spans="1:9" x14ac:dyDescent="0.25">
      <c r="A54" s="10">
        <f t="shared" si="1"/>
        <v>54</v>
      </c>
      <c r="B54" s="8" t="s">
        <v>89</v>
      </c>
      <c r="C54" s="1">
        <v>-1.01</v>
      </c>
      <c r="F54" s="10">
        <v>21</v>
      </c>
      <c r="I54" s="7" t="str">
        <f t="shared" si="0"/>
        <v/>
      </c>
    </row>
    <row r="55" spans="1:9" x14ac:dyDescent="0.25">
      <c r="A55" s="10">
        <f t="shared" si="1"/>
        <v>55</v>
      </c>
      <c r="B55" s="8" t="s">
        <v>90</v>
      </c>
      <c r="C55" s="1">
        <v>-1.22</v>
      </c>
      <c r="F55" s="10">
        <v>21</v>
      </c>
      <c r="G55" s="7">
        <v>-1.2</v>
      </c>
      <c r="H55" s="7">
        <f>SUM(C54:C55)/2</f>
        <v>-1.115</v>
      </c>
      <c r="I55" s="7">
        <f t="shared" si="0"/>
        <v>-8.4999999999999964E-2</v>
      </c>
    </row>
    <row r="56" spans="1:9" x14ac:dyDescent="0.25">
      <c r="A56" s="10">
        <f t="shared" si="1"/>
        <v>56</v>
      </c>
      <c r="B56" s="8" t="s">
        <v>91</v>
      </c>
      <c r="C56" s="1">
        <v>-1.25</v>
      </c>
      <c r="F56" s="10">
        <v>22</v>
      </c>
      <c r="I56" s="7" t="str">
        <f t="shared" si="0"/>
        <v/>
      </c>
    </row>
    <row r="57" spans="1:9" ht="13.8" thickBot="1" x14ac:dyDescent="0.3">
      <c r="A57" s="10">
        <f t="shared" si="1"/>
        <v>57</v>
      </c>
      <c r="B57" s="8" t="s">
        <v>92</v>
      </c>
      <c r="C57" s="6">
        <v>-1.34</v>
      </c>
      <c r="D57" s="5" t="s">
        <v>2</v>
      </c>
      <c r="E57" s="1">
        <v>-0.52</v>
      </c>
      <c r="F57" s="10">
        <v>22</v>
      </c>
      <c r="I57" s="7" t="str">
        <f t="shared" si="0"/>
        <v/>
      </c>
    </row>
    <row r="58" spans="1:9" x14ac:dyDescent="0.25">
      <c r="A58" s="10">
        <f t="shared" si="1"/>
        <v>58</v>
      </c>
      <c r="B58" s="8" t="s">
        <v>93</v>
      </c>
      <c r="C58" s="1">
        <v>-1.53</v>
      </c>
      <c r="F58" s="10">
        <v>22</v>
      </c>
      <c r="G58" s="7">
        <v>-1.635</v>
      </c>
      <c r="H58" s="7">
        <f>SUM(C56:C58)/3</f>
        <v>-1.3733333333333333</v>
      </c>
      <c r="I58" s="7">
        <f t="shared" si="0"/>
        <v>-0.26166666666666671</v>
      </c>
    </row>
    <row r="59" spans="1:9" x14ac:dyDescent="0.25">
      <c r="A59" s="10">
        <f t="shared" si="1"/>
        <v>59</v>
      </c>
      <c r="B59" s="8" t="s">
        <v>94</v>
      </c>
      <c r="C59" s="1">
        <v>-1.46</v>
      </c>
      <c r="F59" s="10">
        <v>23</v>
      </c>
      <c r="I59" s="7" t="str">
        <f t="shared" si="0"/>
        <v/>
      </c>
    </row>
    <row r="60" spans="1:9" x14ac:dyDescent="0.25">
      <c r="A60" s="10">
        <f t="shared" si="1"/>
        <v>60</v>
      </c>
      <c r="B60" s="8" t="s">
        <v>95</v>
      </c>
      <c r="C60" s="1">
        <v>-1.56</v>
      </c>
      <c r="F60" s="10">
        <v>23</v>
      </c>
      <c r="G60" s="7">
        <v>-1.8380000000000001</v>
      </c>
      <c r="H60" s="7">
        <f>SUM(C59:C60)/2</f>
        <v>-1.51</v>
      </c>
      <c r="I60" s="7">
        <f t="shared" si="0"/>
        <v>-0.32800000000000007</v>
      </c>
    </row>
    <row r="61" spans="1:9" x14ac:dyDescent="0.25">
      <c r="A61" s="10">
        <f t="shared" si="1"/>
        <v>61</v>
      </c>
      <c r="B61" s="8" t="s">
        <v>96</v>
      </c>
      <c r="C61" s="1">
        <v>-1.62</v>
      </c>
      <c r="F61" s="10">
        <v>24</v>
      </c>
      <c r="I61" s="7" t="str">
        <f t="shared" si="0"/>
        <v/>
      </c>
    </row>
    <row r="62" spans="1:9" x14ac:dyDescent="0.25">
      <c r="A62" s="10">
        <f t="shared" si="1"/>
        <v>62</v>
      </c>
      <c r="B62" s="8" t="s">
        <v>97</v>
      </c>
      <c r="C62" s="1">
        <v>-1.68</v>
      </c>
      <c r="F62" s="10">
        <v>24</v>
      </c>
      <c r="I62" s="7" t="str">
        <f t="shared" si="0"/>
        <v/>
      </c>
    </row>
    <row r="63" spans="1:9" ht="13.8" thickBot="1" x14ac:dyDescent="0.3">
      <c r="A63" s="10">
        <f t="shared" si="1"/>
        <v>63</v>
      </c>
      <c r="B63" s="8" t="s">
        <v>98</v>
      </c>
      <c r="C63" s="6">
        <v>-1.59</v>
      </c>
      <c r="D63" s="5" t="s">
        <v>4</v>
      </c>
      <c r="E63" s="1">
        <v>-1.57</v>
      </c>
      <c r="F63" s="10">
        <v>24</v>
      </c>
      <c r="G63" s="7">
        <v>-1.8240000000000001</v>
      </c>
      <c r="H63" s="7">
        <f>SUM(C61:C63)/3</f>
        <v>-1.63</v>
      </c>
      <c r="I63" s="7">
        <f t="shared" si="0"/>
        <v>-0.19400000000000017</v>
      </c>
    </row>
    <row r="64" spans="1:9" x14ac:dyDescent="0.25">
      <c r="A64" s="10">
        <f t="shared" si="1"/>
        <v>64</v>
      </c>
      <c r="B64" s="8" t="s">
        <v>99</v>
      </c>
      <c r="C64" s="1">
        <v>-1.56</v>
      </c>
      <c r="F64" s="10">
        <v>25</v>
      </c>
      <c r="I64" s="7" t="str">
        <f t="shared" si="0"/>
        <v/>
      </c>
    </row>
    <row r="65" spans="1:9" x14ac:dyDescent="0.25">
      <c r="A65" s="10">
        <f t="shared" si="1"/>
        <v>65</v>
      </c>
      <c r="B65" s="8" t="s">
        <v>100</v>
      </c>
      <c r="C65" s="1">
        <v>-1.65</v>
      </c>
      <c r="F65" s="10">
        <v>25</v>
      </c>
      <c r="I65" s="7" t="str">
        <f t="shared" si="0"/>
        <v/>
      </c>
    </row>
    <row r="66" spans="1:9" x14ac:dyDescent="0.25">
      <c r="A66" s="10">
        <f t="shared" si="1"/>
        <v>66</v>
      </c>
      <c r="B66" s="8" t="s">
        <v>101</v>
      </c>
      <c r="C66" s="1">
        <v>-1.53</v>
      </c>
      <c r="F66" s="10">
        <v>25</v>
      </c>
      <c r="G66" s="7">
        <v>-1.9140000000000001</v>
      </c>
      <c r="H66" s="7">
        <f>SUM(C64:C66)/3</f>
        <v>-1.58</v>
      </c>
      <c r="I66" s="7">
        <f t="shared" ref="I66:I129" si="2">IF(G66&lt;&gt;"",G66-H66,"")</f>
        <v>-0.33400000000000007</v>
      </c>
    </row>
    <row r="67" spans="1:9" x14ac:dyDescent="0.25">
      <c r="A67" s="10">
        <f t="shared" ref="A67:A130" si="3">A66+1</f>
        <v>67</v>
      </c>
      <c r="B67" s="8" t="s">
        <v>102</v>
      </c>
      <c r="C67" s="1">
        <v>-1.65</v>
      </c>
      <c r="F67" s="10">
        <v>26</v>
      </c>
      <c r="I67" s="7" t="str">
        <f t="shared" si="2"/>
        <v/>
      </c>
    </row>
    <row r="68" spans="1:9" x14ac:dyDescent="0.25">
      <c r="A68" s="10">
        <f t="shared" si="3"/>
        <v>68</v>
      </c>
      <c r="B68" s="8" t="s">
        <v>103</v>
      </c>
      <c r="C68" s="1">
        <v>-1.62</v>
      </c>
      <c r="F68" s="10">
        <v>26</v>
      </c>
      <c r="G68" s="7">
        <v>-1.9779999999999998</v>
      </c>
      <c r="H68" s="7">
        <f>SUM(C67:C68)/2</f>
        <v>-1.635</v>
      </c>
      <c r="I68" s="7">
        <f t="shared" si="2"/>
        <v>-0.34299999999999975</v>
      </c>
    </row>
    <row r="69" spans="1:9" x14ac:dyDescent="0.25">
      <c r="A69" s="10">
        <f t="shared" si="3"/>
        <v>69</v>
      </c>
      <c r="B69" s="8" t="s">
        <v>104</v>
      </c>
      <c r="C69" s="1">
        <v>-1.74</v>
      </c>
      <c r="F69" s="10">
        <v>27</v>
      </c>
      <c r="I69" s="7" t="str">
        <f t="shared" si="2"/>
        <v/>
      </c>
    </row>
    <row r="70" spans="1:9" x14ac:dyDescent="0.25">
      <c r="A70" s="10">
        <f t="shared" si="3"/>
        <v>70</v>
      </c>
      <c r="B70" s="8" t="s">
        <v>105</v>
      </c>
      <c r="C70" s="1">
        <v>-1.59</v>
      </c>
      <c r="F70" s="10">
        <v>27</v>
      </c>
      <c r="I70" s="7" t="str">
        <f t="shared" si="2"/>
        <v/>
      </c>
    </row>
    <row r="71" spans="1:9" x14ac:dyDescent="0.25">
      <c r="A71" s="10">
        <f t="shared" si="3"/>
        <v>71</v>
      </c>
      <c r="B71" s="8" t="s">
        <v>106</v>
      </c>
      <c r="C71" s="1">
        <v>-1.38</v>
      </c>
      <c r="F71" s="10">
        <v>27</v>
      </c>
      <c r="G71" s="7">
        <v>-1.5109999999999999</v>
      </c>
      <c r="H71" s="7">
        <f>SUM(C69:C71)/3</f>
        <v>-1.57</v>
      </c>
      <c r="I71" s="7">
        <f t="shared" si="2"/>
        <v>5.9000000000000163E-2</v>
      </c>
    </row>
    <row r="72" spans="1:9" x14ac:dyDescent="0.25">
      <c r="A72" s="10">
        <f t="shared" si="3"/>
        <v>72</v>
      </c>
      <c r="B72" s="8" t="s">
        <v>107</v>
      </c>
      <c r="C72" s="1">
        <v>-1.31</v>
      </c>
      <c r="F72" s="10">
        <v>28</v>
      </c>
      <c r="I72" s="7" t="str">
        <f t="shared" si="2"/>
        <v/>
      </c>
    </row>
    <row r="73" spans="1:9" x14ac:dyDescent="0.25">
      <c r="A73" s="10">
        <f t="shared" si="3"/>
        <v>73</v>
      </c>
      <c r="B73" s="8" t="s">
        <v>108</v>
      </c>
      <c r="C73" s="1">
        <v>-1.46</v>
      </c>
      <c r="F73" s="10">
        <v>28</v>
      </c>
      <c r="I73" s="7" t="str">
        <f t="shared" si="2"/>
        <v/>
      </c>
    </row>
    <row r="74" spans="1:9" x14ac:dyDescent="0.25">
      <c r="A74" s="10">
        <f t="shared" si="3"/>
        <v>74</v>
      </c>
      <c r="B74" s="8" t="s">
        <v>109</v>
      </c>
      <c r="C74" s="1">
        <v>-1.53</v>
      </c>
      <c r="F74" s="10">
        <v>28</v>
      </c>
      <c r="G74" s="7">
        <v>-1.421</v>
      </c>
      <c r="H74" s="7">
        <f>SUM(C72:C74)/3</f>
        <v>-1.4333333333333333</v>
      </c>
      <c r="I74" s="7">
        <f t="shared" si="2"/>
        <v>1.2333333333333307E-2</v>
      </c>
    </row>
    <row r="75" spans="1:9" x14ac:dyDescent="0.25">
      <c r="A75" s="10">
        <f t="shared" si="3"/>
        <v>75</v>
      </c>
      <c r="B75" s="8" t="s">
        <v>110</v>
      </c>
      <c r="C75" s="1">
        <v>-1.38</v>
      </c>
      <c r="F75" s="10">
        <v>29</v>
      </c>
      <c r="I75" s="7" t="str">
        <f t="shared" si="2"/>
        <v/>
      </c>
    </row>
    <row r="76" spans="1:9" x14ac:dyDescent="0.25">
      <c r="A76" s="10">
        <f t="shared" si="3"/>
        <v>76</v>
      </c>
      <c r="B76" s="8" t="s">
        <v>111</v>
      </c>
      <c r="C76" s="1">
        <v>-1.31</v>
      </c>
      <c r="F76" s="10">
        <v>29</v>
      </c>
      <c r="G76" s="7">
        <v>-1.0349999999999999</v>
      </c>
      <c r="H76" s="7">
        <f>SUM(C75:C76)/2</f>
        <v>-1.345</v>
      </c>
      <c r="I76" s="7">
        <f t="shared" si="2"/>
        <v>0.31000000000000005</v>
      </c>
    </row>
    <row r="77" spans="1:9" x14ac:dyDescent="0.25">
      <c r="A77" s="10">
        <f t="shared" si="3"/>
        <v>77</v>
      </c>
      <c r="B77" s="8" t="s">
        <v>112</v>
      </c>
      <c r="C77" s="1">
        <v>-1.22</v>
      </c>
      <c r="F77" s="10">
        <v>30</v>
      </c>
      <c r="I77" s="7" t="str">
        <f t="shared" si="2"/>
        <v/>
      </c>
    </row>
    <row r="78" spans="1:9" x14ac:dyDescent="0.25">
      <c r="A78" s="10">
        <f t="shared" si="3"/>
        <v>78</v>
      </c>
      <c r="B78" s="8" t="s">
        <v>113</v>
      </c>
      <c r="C78" s="1">
        <v>-1.1599999999999999</v>
      </c>
      <c r="F78" s="10">
        <v>30</v>
      </c>
      <c r="I78" s="7" t="str">
        <f t="shared" si="2"/>
        <v/>
      </c>
    </row>
    <row r="79" spans="1:9" x14ac:dyDescent="0.25">
      <c r="A79" s="10">
        <f t="shared" si="3"/>
        <v>79</v>
      </c>
      <c r="B79" s="8" t="s">
        <v>114</v>
      </c>
      <c r="C79" s="1">
        <v>-1.22</v>
      </c>
      <c r="F79" s="10">
        <v>30</v>
      </c>
      <c r="G79" s="7">
        <v>-1.006</v>
      </c>
      <c r="H79" s="7">
        <f>SUM(C77:C79)/3</f>
        <v>-1.2</v>
      </c>
      <c r="I79" s="7">
        <f t="shared" si="2"/>
        <v>0.19399999999999995</v>
      </c>
    </row>
    <row r="80" spans="1:9" x14ac:dyDescent="0.25">
      <c r="A80" s="10">
        <f t="shared" si="3"/>
        <v>80</v>
      </c>
      <c r="B80" s="8" t="s">
        <v>115</v>
      </c>
      <c r="C80" s="1">
        <v>-1.34</v>
      </c>
      <c r="F80" s="10">
        <v>31</v>
      </c>
      <c r="I80" s="7" t="str">
        <f t="shared" si="2"/>
        <v/>
      </c>
    </row>
    <row r="81" spans="1:9" ht="13.8" thickBot="1" x14ac:dyDescent="0.3">
      <c r="A81" s="10">
        <f t="shared" si="3"/>
        <v>81</v>
      </c>
      <c r="B81" s="8" t="s">
        <v>116</v>
      </c>
      <c r="C81" s="6">
        <v>-1.22</v>
      </c>
      <c r="D81" s="5" t="s">
        <v>0</v>
      </c>
      <c r="E81" s="1">
        <v>-1.44</v>
      </c>
      <c r="F81" s="10">
        <v>31</v>
      </c>
      <c r="G81" s="7">
        <v>-1</v>
      </c>
      <c r="H81" s="7">
        <f>SUM(C80:C81)/2</f>
        <v>-1.28</v>
      </c>
      <c r="I81" s="7">
        <f t="shared" si="2"/>
        <v>0.28000000000000003</v>
      </c>
    </row>
    <row r="82" spans="1:9" x14ac:dyDescent="0.25">
      <c r="A82" s="10">
        <f t="shared" si="3"/>
        <v>82</v>
      </c>
      <c r="B82" s="8" t="s">
        <v>117</v>
      </c>
      <c r="C82" s="1">
        <v>-1.22</v>
      </c>
      <c r="F82" s="10">
        <v>32</v>
      </c>
      <c r="I82" s="7" t="str">
        <f t="shared" si="2"/>
        <v/>
      </c>
    </row>
    <row r="83" spans="1:9" x14ac:dyDescent="0.25">
      <c r="A83" s="10">
        <f t="shared" si="3"/>
        <v>83</v>
      </c>
      <c r="B83" s="8" t="s">
        <v>118</v>
      </c>
      <c r="C83" s="1">
        <v>-1.1299999999999999</v>
      </c>
      <c r="F83" s="10">
        <v>32</v>
      </c>
      <c r="I83" s="7" t="str">
        <f t="shared" si="2"/>
        <v/>
      </c>
    </row>
    <row r="84" spans="1:9" x14ac:dyDescent="0.25">
      <c r="A84" s="10">
        <f t="shared" si="3"/>
        <v>84</v>
      </c>
      <c r="B84" s="8" t="s">
        <v>119</v>
      </c>
      <c r="C84" s="1">
        <v>-0.98</v>
      </c>
      <c r="F84" s="10">
        <v>32</v>
      </c>
      <c r="I84" s="7" t="str">
        <f t="shared" si="2"/>
        <v/>
      </c>
    </row>
    <row r="85" spans="1:9" x14ac:dyDescent="0.25">
      <c r="A85" s="10">
        <f t="shared" si="3"/>
        <v>85</v>
      </c>
      <c r="B85" s="8" t="s">
        <v>120</v>
      </c>
      <c r="C85" s="1">
        <v>-1.1599999999999999</v>
      </c>
      <c r="F85" s="10">
        <v>32</v>
      </c>
      <c r="G85" s="7">
        <v>-1.0569999999999999</v>
      </c>
      <c r="H85" s="7">
        <f>SUM(C82:C85)/4</f>
        <v>-1.1224999999999998</v>
      </c>
      <c r="I85" s="7">
        <f t="shared" si="2"/>
        <v>6.5499999999999892E-2</v>
      </c>
    </row>
    <row r="86" spans="1:9" x14ac:dyDescent="0.25">
      <c r="A86" s="10">
        <f t="shared" si="3"/>
        <v>86</v>
      </c>
      <c r="B86" s="8" t="s">
        <v>121</v>
      </c>
      <c r="C86" s="1">
        <v>-1.22</v>
      </c>
      <c r="F86" s="10">
        <v>33</v>
      </c>
      <c r="I86" s="7" t="str">
        <f t="shared" si="2"/>
        <v/>
      </c>
    </row>
    <row r="87" spans="1:9" x14ac:dyDescent="0.25">
      <c r="A87" s="10">
        <f t="shared" si="3"/>
        <v>87</v>
      </c>
      <c r="B87" s="8" t="s">
        <v>122</v>
      </c>
      <c r="C87" s="1">
        <v>-1.1599999999999999</v>
      </c>
      <c r="F87" s="10">
        <v>33</v>
      </c>
      <c r="I87" s="7" t="str">
        <f t="shared" si="2"/>
        <v/>
      </c>
    </row>
    <row r="88" spans="1:9" x14ac:dyDescent="0.25">
      <c r="A88" s="10">
        <f t="shared" si="3"/>
        <v>88</v>
      </c>
      <c r="B88" s="8" t="s">
        <v>123</v>
      </c>
      <c r="C88" s="1">
        <v>-1.22</v>
      </c>
      <c r="F88" s="10">
        <v>33</v>
      </c>
      <c r="G88" s="7">
        <v>-1.143</v>
      </c>
      <c r="H88" s="7">
        <f>SUM(C86:C88)/3</f>
        <v>-1.2</v>
      </c>
      <c r="I88" s="7">
        <f t="shared" si="2"/>
        <v>5.699999999999994E-2</v>
      </c>
    </row>
    <row r="89" spans="1:9" x14ac:dyDescent="0.25">
      <c r="A89" s="10">
        <f t="shared" si="3"/>
        <v>89</v>
      </c>
      <c r="B89" s="8" t="s">
        <v>124</v>
      </c>
      <c r="C89" s="1">
        <v>-1.22</v>
      </c>
      <c r="F89" s="10">
        <v>34</v>
      </c>
      <c r="G89" s="7">
        <v>-1.2309999999999999</v>
      </c>
      <c r="H89" s="7">
        <f>C89</f>
        <v>-1.22</v>
      </c>
      <c r="I89" s="7">
        <f t="shared" si="2"/>
        <v>-1.0999999999999899E-2</v>
      </c>
    </row>
    <row r="90" spans="1:9" x14ac:dyDescent="0.25">
      <c r="A90" s="10">
        <f t="shared" si="3"/>
        <v>90</v>
      </c>
      <c r="B90" s="8" t="s">
        <v>125</v>
      </c>
      <c r="C90" s="1">
        <v>-1.22</v>
      </c>
      <c r="F90" s="10">
        <v>35</v>
      </c>
      <c r="I90" s="7" t="str">
        <f t="shared" si="2"/>
        <v/>
      </c>
    </row>
    <row r="91" spans="1:9" x14ac:dyDescent="0.25">
      <c r="A91" s="10">
        <f t="shared" si="3"/>
        <v>91</v>
      </c>
      <c r="B91" s="8" t="s">
        <v>126</v>
      </c>
      <c r="C91" s="1">
        <v>-1.1000000000000001</v>
      </c>
      <c r="F91" s="10">
        <v>35</v>
      </c>
      <c r="I91" s="7" t="str">
        <f t="shared" si="2"/>
        <v/>
      </c>
    </row>
    <row r="92" spans="1:9" x14ac:dyDescent="0.25">
      <c r="A92" s="10">
        <f t="shared" si="3"/>
        <v>92</v>
      </c>
      <c r="B92" s="8" t="s">
        <v>127</v>
      </c>
      <c r="C92" s="1">
        <v>-1.1599999999999999</v>
      </c>
      <c r="F92" s="10">
        <v>35</v>
      </c>
      <c r="G92" s="7">
        <v>-1.0349999999999999</v>
      </c>
      <c r="H92" s="7">
        <f>SUM(C90:C92)/3</f>
        <v>-1.1600000000000001</v>
      </c>
      <c r="I92" s="7">
        <f t="shared" si="2"/>
        <v>0.12500000000000022</v>
      </c>
    </row>
    <row r="93" spans="1:9" x14ac:dyDescent="0.25">
      <c r="A93" s="10">
        <f t="shared" si="3"/>
        <v>93</v>
      </c>
      <c r="B93" s="8" t="s">
        <v>128</v>
      </c>
      <c r="C93" s="1">
        <v>-1.07</v>
      </c>
      <c r="F93" s="10">
        <v>36</v>
      </c>
      <c r="I93" s="7" t="str">
        <f t="shared" si="2"/>
        <v/>
      </c>
    </row>
    <row r="94" spans="1:9" x14ac:dyDescent="0.25">
      <c r="A94" s="10">
        <f t="shared" si="3"/>
        <v>94</v>
      </c>
      <c r="B94" s="8" t="s">
        <v>129</v>
      </c>
      <c r="C94" s="1">
        <v>-1.04</v>
      </c>
      <c r="F94" s="10">
        <v>36</v>
      </c>
      <c r="I94" s="7" t="str">
        <f t="shared" si="2"/>
        <v/>
      </c>
    </row>
    <row r="95" spans="1:9" x14ac:dyDescent="0.25">
      <c r="A95" s="10">
        <f t="shared" si="3"/>
        <v>95</v>
      </c>
      <c r="B95" s="8" t="s">
        <v>130</v>
      </c>
      <c r="C95" s="1">
        <v>-1.07</v>
      </c>
      <c r="F95" s="10">
        <v>36</v>
      </c>
      <c r="G95" s="7">
        <v>-1.0580000000000001</v>
      </c>
      <c r="H95" s="7">
        <f>SUM(C93:C95)/3</f>
        <v>-1.0600000000000003</v>
      </c>
      <c r="I95" s="7">
        <f t="shared" si="2"/>
        <v>2.0000000000002238E-3</v>
      </c>
    </row>
    <row r="96" spans="1:9" x14ac:dyDescent="0.25">
      <c r="A96" s="10">
        <f t="shared" si="3"/>
        <v>96</v>
      </c>
      <c r="B96" s="8" t="s">
        <v>131</v>
      </c>
      <c r="C96" s="1">
        <v>-1.07</v>
      </c>
      <c r="F96" s="10">
        <v>37</v>
      </c>
      <c r="I96" s="7" t="str">
        <f t="shared" si="2"/>
        <v/>
      </c>
    </row>
    <row r="97" spans="1:9" x14ac:dyDescent="0.25">
      <c r="A97" s="10">
        <f t="shared" si="3"/>
        <v>97</v>
      </c>
      <c r="B97" s="8" t="s">
        <v>132</v>
      </c>
      <c r="C97" s="1">
        <v>-1.1599999999999999</v>
      </c>
      <c r="F97" s="10">
        <v>37</v>
      </c>
      <c r="G97" s="7">
        <v>-1.212</v>
      </c>
      <c r="H97" s="7">
        <f>SUM(C96:C97)/2</f>
        <v>-1.115</v>
      </c>
      <c r="I97" s="7">
        <f t="shared" si="2"/>
        <v>-9.6999999999999975E-2</v>
      </c>
    </row>
    <row r="98" spans="1:9" ht="13.8" thickBot="1" x14ac:dyDescent="0.3">
      <c r="A98" s="10">
        <f t="shared" si="3"/>
        <v>98</v>
      </c>
      <c r="B98" s="8" t="s">
        <v>133</v>
      </c>
      <c r="C98" s="6">
        <v>-1.07</v>
      </c>
      <c r="D98" s="5" t="s">
        <v>5</v>
      </c>
      <c r="E98" s="1">
        <v>-1.1299999999999999</v>
      </c>
      <c r="F98" s="10">
        <v>38</v>
      </c>
      <c r="I98" s="7" t="str">
        <f t="shared" si="2"/>
        <v/>
      </c>
    </row>
    <row r="99" spans="1:9" x14ac:dyDescent="0.25">
      <c r="A99" s="10">
        <f t="shared" si="3"/>
        <v>99</v>
      </c>
      <c r="B99" s="8" t="s">
        <v>134</v>
      </c>
      <c r="C99" s="1">
        <v>-1.1299999999999999</v>
      </c>
      <c r="F99" s="10">
        <v>38</v>
      </c>
      <c r="G99" s="7">
        <v>-0.89200000000000002</v>
      </c>
      <c r="H99" s="7">
        <f>SUM(C98:C99)/2</f>
        <v>-1.1000000000000001</v>
      </c>
      <c r="I99" s="7">
        <f t="shared" si="2"/>
        <v>0.20800000000000007</v>
      </c>
    </row>
    <row r="100" spans="1:9" x14ac:dyDescent="0.25">
      <c r="A100" s="10">
        <f t="shared" si="3"/>
        <v>100</v>
      </c>
      <c r="B100" s="8" t="s">
        <v>135</v>
      </c>
      <c r="C100" s="1">
        <v>-1.1599999999999999</v>
      </c>
      <c r="F100" s="10">
        <v>39</v>
      </c>
      <c r="I100" s="7" t="str">
        <f t="shared" si="2"/>
        <v/>
      </c>
    </row>
    <row r="101" spans="1:9" x14ac:dyDescent="0.25">
      <c r="A101" s="10">
        <f t="shared" si="3"/>
        <v>101</v>
      </c>
      <c r="B101" s="8" t="s">
        <v>136</v>
      </c>
      <c r="C101" s="1">
        <v>-1.04</v>
      </c>
      <c r="F101" s="10">
        <v>39</v>
      </c>
      <c r="I101" s="7" t="str">
        <f t="shared" si="2"/>
        <v/>
      </c>
    </row>
    <row r="102" spans="1:9" x14ac:dyDescent="0.25">
      <c r="A102" s="10">
        <f t="shared" si="3"/>
        <v>102</v>
      </c>
      <c r="B102" s="8" t="s">
        <v>137</v>
      </c>
      <c r="C102" s="1">
        <v>-0.92</v>
      </c>
      <c r="D102" s="28"/>
      <c r="F102" s="10">
        <v>39</v>
      </c>
      <c r="G102" s="7">
        <v>-0.91</v>
      </c>
      <c r="H102" s="7">
        <f>SUM(C100:C102)/3</f>
        <v>-1.04</v>
      </c>
      <c r="I102" s="7">
        <f t="shared" si="2"/>
        <v>0.13</v>
      </c>
    </row>
    <row r="103" spans="1:9" x14ac:dyDescent="0.25">
      <c r="A103" s="10">
        <f t="shared" si="3"/>
        <v>103</v>
      </c>
      <c r="B103" s="8" t="s">
        <v>138</v>
      </c>
      <c r="C103" s="1">
        <v>-0.79</v>
      </c>
      <c r="F103" s="10">
        <v>40</v>
      </c>
      <c r="I103" s="7" t="str">
        <f t="shared" si="2"/>
        <v/>
      </c>
    </row>
    <row r="104" spans="1:9" x14ac:dyDescent="0.25">
      <c r="A104" s="10">
        <f t="shared" si="3"/>
        <v>104</v>
      </c>
      <c r="B104" s="8" t="s">
        <v>139</v>
      </c>
      <c r="C104" s="1">
        <v>-0.79</v>
      </c>
      <c r="F104" s="10">
        <v>40</v>
      </c>
      <c r="I104" s="7" t="str">
        <f t="shared" si="2"/>
        <v/>
      </c>
    </row>
    <row r="105" spans="1:9" x14ac:dyDescent="0.25">
      <c r="A105" s="10">
        <f t="shared" si="3"/>
        <v>105</v>
      </c>
      <c r="B105" s="8" t="s">
        <v>140</v>
      </c>
      <c r="C105" s="1">
        <v>-0.82</v>
      </c>
      <c r="F105" s="10">
        <v>40</v>
      </c>
      <c r="G105" s="7">
        <v>-0.77399999999999991</v>
      </c>
      <c r="H105" s="7">
        <f>SUM(C103:C105)/3</f>
        <v>-0.79999999999999993</v>
      </c>
      <c r="I105" s="7">
        <f t="shared" si="2"/>
        <v>2.6000000000000023E-2</v>
      </c>
    </row>
    <row r="106" spans="1:9" x14ac:dyDescent="0.25">
      <c r="A106" s="10">
        <f t="shared" si="3"/>
        <v>106</v>
      </c>
      <c r="B106" s="8" t="s">
        <v>141</v>
      </c>
      <c r="C106" s="1">
        <v>-0.66</v>
      </c>
      <c r="F106" s="10">
        <v>41</v>
      </c>
      <c r="I106" s="7" t="str">
        <f t="shared" si="2"/>
        <v/>
      </c>
    </row>
    <row r="107" spans="1:9" x14ac:dyDescent="0.25">
      <c r="A107" s="10">
        <f t="shared" si="3"/>
        <v>107</v>
      </c>
      <c r="B107" s="8" t="s">
        <v>142</v>
      </c>
      <c r="C107" s="1">
        <v>-0.57999999999999996</v>
      </c>
      <c r="F107" s="10">
        <v>41</v>
      </c>
      <c r="I107" s="7" t="str">
        <f t="shared" si="2"/>
        <v/>
      </c>
    </row>
    <row r="108" spans="1:9" x14ac:dyDescent="0.25">
      <c r="A108" s="10">
        <f t="shared" si="3"/>
        <v>108</v>
      </c>
      <c r="B108" s="8" t="s">
        <v>143</v>
      </c>
      <c r="C108" s="1">
        <v>-0.43</v>
      </c>
      <c r="D108" s="28"/>
      <c r="F108" s="10">
        <v>41</v>
      </c>
      <c r="G108" s="7">
        <v>-0.64700000000000002</v>
      </c>
      <c r="H108" s="7">
        <f>SUM(C106:C108)/3</f>
        <v>-0.55666666666666664</v>
      </c>
      <c r="I108" s="7">
        <f t="shared" si="2"/>
        <v>-9.0333333333333377E-2</v>
      </c>
    </row>
    <row r="109" spans="1:9" x14ac:dyDescent="0.25">
      <c r="A109" s="10">
        <f t="shared" si="3"/>
        <v>109</v>
      </c>
      <c r="B109" s="8" t="s">
        <v>144</v>
      </c>
      <c r="C109" s="1">
        <v>-0.21</v>
      </c>
      <c r="D109" s="8" t="s">
        <v>16</v>
      </c>
      <c r="F109" s="11">
        <v>42</v>
      </c>
      <c r="I109" s="7" t="str">
        <f t="shared" si="2"/>
        <v/>
      </c>
    </row>
    <row r="110" spans="1:9" x14ac:dyDescent="0.25">
      <c r="A110" s="10">
        <f t="shared" si="3"/>
        <v>110</v>
      </c>
      <c r="B110" s="8" t="s">
        <v>145</v>
      </c>
      <c r="C110" s="1">
        <v>-0.18</v>
      </c>
      <c r="F110" s="11">
        <v>42</v>
      </c>
      <c r="I110" s="7" t="str">
        <f t="shared" si="2"/>
        <v/>
      </c>
    </row>
    <row r="111" spans="1:9" x14ac:dyDescent="0.25">
      <c r="A111" s="10">
        <f t="shared" si="3"/>
        <v>111</v>
      </c>
      <c r="B111" s="8" t="s">
        <v>146</v>
      </c>
      <c r="C111" s="1">
        <v>-0.24</v>
      </c>
      <c r="F111" s="11">
        <v>42</v>
      </c>
      <c r="H111" s="7">
        <f>SUM(C109:C111)/3</f>
        <v>-0.21</v>
      </c>
      <c r="I111" s="7" t="str">
        <f t="shared" si="2"/>
        <v/>
      </c>
    </row>
    <row r="112" spans="1:9" x14ac:dyDescent="0.25">
      <c r="A112" s="10">
        <f t="shared" si="3"/>
        <v>112</v>
      </c>
      <c r="B112" s="8" t="s">
        <v>147</v>
      </c>
      <c r="C112" s="1">
        <v>-0.31</v>
      </c>
      <c r="F112" s="11">
        <v>43</v>
      </c>
      <c r="I112" s="7" t="str">
        <f t="shared" si="2"/>
        <v/>
      </c>
    </row>
    <row r="113" spans="1:9" x14ac:dyDescent="0.25">
      <c r="A113" s="10">
        <f t="shared" si="3"/>
        <v>113</v>
      </c>
      <c r="B113" s="8" t="s">
        <v>148</v>
      </c>
      <c r="C113" s="1">
        <v>-0.92</v>
      </c>
      <c r="F113" s="11">
        <v>43</v>
      </c>
      <c r="I113" s="7" t="str">
        <f t="shared" si="2"/>
        <v/>
      </c>
    </row>
    <row r="114" spans="1:9" x14ac:dyDescent="0.25">
      <c r="A114" s="10">
        <f t="shared" si="3"/>
        <v>114</v>
      </c>
      <c r="B114" s="8" t="s">
        <v>149</v>
      </c>
      <c r="C114" s="1">
        <v>-0.82</v>
      </c>
      <c r="F114" s="11">
        <v>43</v>
      </c>
      <c r="H114" s="7">
        <f>SUM(C112:C114)/3</f>
        <v>-0.68333333333333324</v>
      </c>
      <c r="I114" s="7" t="str">
        <f t="shared" si="2"/>
        <v/>
      </c>
    </row>
    <row r="115" spans="1:9" x14ac:dyDescent="0.25">
      <c r="A115" s="10">
        <f t="shared" si="3"/>
        <v>115</v>
      </c>
      <c r="B115" s="8" t="s">
        <v>150</v>
      </c>
      <c r="C115" s="1">
        <v>-0.82</v>
      </c>
      <c r="F115" s="11">
        <v>44</v>
      </c>
      <c r="I115" s="7" t="str">
        <f t="shared" si="2"/>
        <v/>
      </c>
    </row>
    <row r="116" spans="1:9" x14ac:dyDescent="0.25">
      <c r="A116" s="10">
        <f t="shared" si="3"/>
        <v>116</v>
      </c>
      <c r="B116" s="8" t="s">
        <v>151</v>
      </c>
      <c r="C116" s="1">
        <v>-0.67</v>
      </c>
      <c r="F116" s="11">
        <v>44</v>
      </c>
      <c r="I116" s="7" t="str">
        <f t="shared" si="2"/>
        <v/>
      </c>
    </row>
    <row r="117" spans="1:9" x14ac:dyDescent="0.25">
      <c r="A117" s="10">
        <f t="shared" si="3"/>
        <v>117</v>
      </c>
      <c r="B117" s="8" t="s">
        <v>152</v>
      </c>
      <c r="C117" s="1">
        <v>-1.1599999999999999</v>
      </c>
      <c r="F117" s="11">
        <v>44</v>
      </c>
      <c r="H117" s="7">
        <f>SUM(C115:C117)/3</f>
        <v>-0.8833333333333333</v>
      </c>
      <c r="I117" s="7" t="str">
        <f t="shared" si="2"/>
        <v/>
      </c>
    </row>
    <row r="118" spans="1:9" x14ac:dyDescent="0.25">
      <c r="A118" s="10">
        <f t="shared" si="3"/>
        <v>118</v>
      </c>
      <c r="B118" s="8" t="s">
        <v>153</v>
      </c>
      <c r="C118" s="1">
        <v>-1.4</v>
      </c>
      <c r="F118" s="10">
        <v>45</v>
      </c>
      <c r="I118" s="7" t="str">
        <f t="shared" si="2"/>
        <v/>
      </c>
    </row>
    <row r="119" spans="1:9" x14ac:dyDescent="0.25">
      <c r="A119" s="10">
        <f t="shared" si="3"/>
        <v>119</v>
      </c>
      <c r="B119" s="8" t="s">
        <v>154</v>
      </c>
      <c r="C119" s="1">
        <v>-1.56</v>
      </c>
      <c r="F119" s="10">
        <v>45</v>
      </c>
      <c r="G119" s="7">
        <v>-1.615</v>
      </c>
      <c r="H119" s="7">
        <f>SUM(C118:C119)/2</f>
        <v>-1.48</v>
      </c>
      <c r="I119" s="7">
        <f t="shared" si="2"/>
        <v>-0.13500000000000001</v>
      </c>
    </row>
    <row r="120" spans="1:9" x14ac:dyDescent="0.25">
      <c r="A120" s="10">
        <f t="shared" si="3"/>
        <v>120</v>
      </c>
      <c r="B120" s="8" t="s">
        <v>155</v>
      </c>
      <c r="C120" s="1">
        <v>-1.38</v>
      </c>
      <c r="F120" s="10">
        <v>46</v>
      </c>
      <c r="I120" s="7" t="str">
        <f t="shared" si="2"/>
        <v/>
      </c>
    </row>
    <row r="121" spans="1:9" ht="13.8" thickBot="1" x14ac:dyDescent="0.3">
      <c r="A121" s="10">
        <f t="shared" si="3"/>
        <v>121</v>
      </c>
      <c r="B121" s="8" t="s">
        <v>156</v>
      </c>
      <c r="C121" s="6">
        <v>-1.38</v>
      </c>
      <c r="D121" s="5" t="s">
        <v>6</v>
      </c>
      <c r="E121" s="1">
        <v>-0.84</v>
      </c>
      <c r="F121" s="10">
        <v>46</v>
      </c>
      <c r="G121" s="7">
        <v>-1.784</v>
      </c>
      <c r="H121" s="7">
        <f>SUM(C120:C121)/2</f>
        <v>-1.38</v>
      </c>
      <c r="I121" s="7">
        <f t="shared" si="2"/>
        <v>-0.40400000000000014</v>
      </c>
    </row>
    <row r="122" spans="1:9" x14ac:dyDescent="0.25">
      <c r="A122" s="10">
        <f t="shared" si="3"/>
        <v>122</v>
      </c>
      <c r="B122" s="8" t="s">
        <v>157</v>
      </c>
      <c r="C122" s="1">
        <v>-1.31</v>
      </c>
      <c r="F122" s="10">
        <v>47</v>
      </c>
      <c r="I122" s="7" t="str">
        <f t="shared" si="2"/>
        <v/>
      </c>
    </row>
    <row r="123" spans="1:9" x14ac:dyDescent="0.25">
      <c r="A123" s="10">
        <f t="shared" si="3"/>
        <v>123</v>
      </c>
      <c r="B123" s="8" t="s">
        <v>158</v>
      </c>
      <c r="C123" s="1">
        <v>-1.22</v>
      </c>
      <c r="F123" s="10">
        <v>47</v>
      </c>
      <c r="I123" s="7" t="str">
        <f t="shared" si="2"/>
        <v/>
      </c>
    </row>
    <row r="124" spans="1:9" x14ac:dyDescent="0.25">
      <c r="A124" s="10">
        <f t="shared" si="3"/>
        <v>124</v>
      </c>
      <c r="B124" s="8" t="s">
        <v>159</v>
      </c>
      <c r="C124" s="1">
        <v>-1.53</v>
      </c>
      <c r="F124" s="10">
        <v>47</v>
      </c>
      <c r="G124" s="7">
        <v>-1.4530000000000001</v>
      </c>
      <c r="H124" s="7">
        <f>SUM(C122:C124)/3</f>
        <v>-1.3533333333333335</v>
      </c>
      <c r="I124" s="7">
        <f t="shared" si="2"/>
        <v>-9.966666666666657E-2</v>
      </c>
    </row>
    <row r="125" spans="1:9" x14ac:dyDescent="0.25">
      <c r="A125" s="10">
        <f t="shared" si="3"/>
        <v>125</v>
      </c>
      <c r="B125" s="8" t="s">
        <v>160</v>
      </c>
      <c r="C125" s="1">
        <v>-1.46</v>
      </c>
      <c r="F125" s="10">
        <v>48</v>
      </c>
      <c r="I125" s="7" t="str">
        <f t="shared" si="2"/>
        <v/>
      </c>
    </row>
    <row r="126" spans="1:9" x14ac:dyDescent="0.25">
      <c r="A126" s="10">
        <f t="shared" si="3"/>
        <v>126</v>
      </c>
      <c r="B126" s="8" t="s">
        <v>161</v>
      </c>
      <c r="C126" s="1">
        <v>-1.53</v>
      </c>
      <c r="F126" s="10">
        <v>48</v>
      </c>
      <c r="I126" s="7" t="str">
        <f t="shared" si="2"/>
        <v/>
      </c>
    </row>
    <row r="127" spans="1:9" x14ac:dyDescent="0.25">
      <c r="A127" s="10">
        <f t="shared" si="3"/>
        <v>127</v>
      </c>
      <c r="B127" s="8" t="s">
        <v>162</v>
      </c>
      <c r="C127" s="1">
        <v>-1.62</v>
      </c>
      <c r="F127" s="10">
        <v>48</v>
      </c>
      <c r="G127" s="7">
        <v>-1.5209999999999999</v>
      </c>
      <c r="H127" s="7">
        <f>SUM(C125:C127)/3</f>
        <v>-1.5366666666666668</v>
      </c>
      <c r="I127" s="7">
        <f t="shared" si="2"/>
        <v>1.566666666666694E-2</v>
      </c>
    </row>
    <row r="128" spans="1:9" x14ac:dyDescent="0.25">
      <c r="A128" s="10">
        <f t="shared" si="3"/>
        <v>128</v>
      </c>
      <c r="B128" s="8" t="s">
        <v>163</v>
      </c>
      <c r="C128" s="1">
        <v>-1.68</v>
      </c>
      <c r="F128" s="10">
        <v>49</v>
      </c>
      <c r="I128" s="7" t="str">
        <f t="shared" si="2"/>
        <v/>
      </c>
    </row>
    <row r="129" spans="1:9" x14ac:dyDescent="0.25">
      <c r="A129" s="10">
        <f t="shared" si="3"/>
        <v>129</v>
      </c>
      <c r="B129" s="8" t="s">
        <v>164</v>
      </c>
      <c r="C129" s="1">
        <v>-1.65</v>
      </c>
      <c r="F129" s="10">
        <v>49</v>
      </c>
      <c r="I129" s="7" t="str">
        <f t="shared" si="2"/>
        <v/>
      </c>
    </row>
    <row r="130" spans="1:9" x14ac:dyDescent="0.25">
      <c r="A130" s="10">
        <f t="shared" si="3"/>
        <v>130</v>
      </c>
      <c r="B130" s="8" t="s">
        <v>165</v>
      </c>
      <c r="C130" s="1">
        <v>-1.38</v>
      </c>
      <c r="F130" s="10">
        <v>49</v>
      </c>
      <c r="G130" s="7">
        <v>-1.5390000000000001</v>
      </c>
      <c r="H130" s="7">
        <f>SUM(C128:C130)/3</f>
        <v>-1.57</v>
      </c>
      <c r="I130" s="7">
        <f t="shared" ref="I130:I193" si="4">IF(G130&lt;&gt;"",G130-H130,"")</f>
        <v>3.0999999999999917E-2</v>
      </c>
    </row>
    <row r="131" spans="1:9" x14ac:dyDescent="0.25">
      <c r="A131" s="10">
        <f t="shared" ref="A131:A194" si="5">A130+1</f>
        <v>131</v>
      </c>
      <c r="B131" s="8" t="s">
        <v>166</v>
      </c>
      <c r="C131" s="1">
        <v>-1.38</v>
      </c>
      <c r="F131" s="10">
        <v>50</v>
      </c>
      <c r="I131" s="7" t="str">
        <f t="shared" si="4"/>
        <v/>
      </c>
    </row>
    <row r="132" spans="1:9" x14ac:dyDescent="0.25">
      <c r="A132" s="10">
        <f t="shared" si="5"/>
        <v>132</v>
      </c>
      <c r="B132" s="8" t="s">
        <v>167</v>
      </c>
      <c r="C132" s="1">
        <v>-1.31</v>
      </c>
      <c r="F132" s="10">
        <v>50</v>
      </c>
      <c r="G132" s="7">
        <v>-1.3780000000000001</v>
      </c>
      <c r="H132" s="7">
        <f>SUM(C131:C132)/2</f>
        <v>-1.345</v>
      </c>
      <c r="I132" s="7">
        <f t="shared" si="4"/>
        <v>-3.300000000000014E-2</v>
      </c>
    </row>
    <row r="133" spans="1:9" x14ac:dyDescent="0.25">
      <c r="A133" s="10">
        <f t="shared" si="5"/>
        <v>133</v>
      </c>
      <c r="B133" s="8" t="s">
        <v>168</v>
      </c>
      <c r="C133" s="1">
        <v>-1.38</v>
      </c>
      <c r="F133" s="10">
        <v>51</v>
      </c>
      <c r="I133" s="7" t="str">
        <f t="shared" si="4"/>
        <v/>
      </c>
    </row>
    <row r="134" spans="1:9" x14ac:dyDescent="0.25">
      <c r="A134" s="10">
        <f t="shared" si="5"/>
        <v>134</v>
      </c>
      <c r="B134" s="8" t="s">
        <v>169</v>
      </c>
      <c r="C134" s="1">
        <v>-1.4</v>
      </c>
      <c r="F134" s="10">
        <v>51</v>
      </c>
      <c r="G134" s="7">
        <v>-1.1859999999999999</v>
      </c>
      <c r="H134" s="7">
        <f>SUM(C133:C134)/2</f>
        <v>-1.39</v>
      </c>
      <c r="I134" s="7">
        <f t="shared" si="4"/>
        <v>0.20399999999999996</v>
      </c>
    </row>
    <row r="135" spans="1:9" x14ac:dyDescent="0.25">
      <c r="A135" s="10">
        <f t="shared" si="5"/>
        <v>135</v>
      </c>
      <c r="B135" s="8" t="s">
        <v>170</v>
      </c>
      <c r="C135" s="1">
        <v>-1.46</v>
      </c>
      <c r="F135" s="10">
        <v>52</v>
      </c>
      <c r="I135" s="7" t="str">
        <f t="shared" si="4"/>
        <v/>
      </c>
    </row>
    <row r="136" spans="1:9" x14ac:dyDescent="0.25">
      <c r="A136" s="10">
        <f t="shared" si="5"/>
        <v>136</v>
      </c>
      <c r="B136" s="8" t="s">
        <v>171</v>
      </c>
      <c r="C136" s="1">
        <v>-1.43</v>
      </c>
      <c r="F136" s="10">
        <v>52</v>
      </c>
      <c r="I136" s="7" t="str">
        <f t="shared" si="4"/>
        <v/>
      </c>
    </row>
    <row r="137" spans="1:9" x14ac:dyDescent="0.25">
      <c r="A137" s="10">
        <f t="shared" si="5"/>
        <v>137</v>
      </c>
      <c r="B137" s="8" t="s">
        <v>172</v>
      </c>
      <c r="C137" s="1">
        <v>-1.43</v>
      </c>
      <c r="F137" s="10">
        <v>52</v>
      </c>
      <c r="G137" s="7">
        <v>-1.2109999999999999</v>
      </c>
      <c r="H137" s="7">
        <f>SUM(C135:C137)/3</f>
        <v>-1.4399999999999997</v>
      </c>
      <c r="I137" s="7">
        <f t="shared" si="4"/>
        <v>0.22899999999999987</v>
      </c>
    </row>
    <row r="138" spans="1:9" x14ac:dyDescent="0.25">
      <c r="A138" s="10">
        <f t="shared" si="5"/>
        <v>138</v>
      </c>
      <c r="B138" s="8" t="s">
        <v>173</v>
      </c>
      <c r="C138" s="1">
        <v>-1.53</v>
      </c>
      <c r="F138" s="10">
        <v>53</v>
      </c>
      <c r="I138" s="7" t="str">
        <f t="shared" si="4"/>
        <v/>
      </c>
    </row>
    <row r="139" spans="1:9" x14ac:dyDescent="0.25">
      <c r="A139" s="10">
        <f t="shared" si="5"/>
        <v>139</v>
      </c>
      <c r="B139" s="8" t="s">
        <v>174</v>
      </c>
      <c r="C139" s="1">
        <v>-1.4</v>
      </c>
      <c r="F139" s="10">
        <v>53</v>
      </c>
      <c r="I139" s="7" t="str">
        <f t="shared" si="4"/>
        <v/>
      </c>
    </row>
    <row r="140" spans="1:9" x14ac:dyDescent="0.25">
      <c r="A140" s="10">
        <f t="shared" si="5"/>
        <v>140</v>
      </c>
      <c r="B140" s="8" t="s">
        <v>175</v>
      </c>
      <c r="C140" s="1">
        <v>-1.43</v>
      </c>
      <c r="F140" s="10">
        <v>53</v>
      </c>
      <c r="G140" s="7">
        <v>-1.2519999999999998</v>
      </c>
      <c r="H140" s="7">
        <f>SUM(C138:C140)/3</f>
        <v>-1.4533333333333331</v>
      </c>
      <c r="I140" s="7">
        <f t="shared" si="4"/>
        <v>0.20133333333333336</v>
      </c>
    </row>
    <row r="141" spans="1:9" x14ac:dyDescent="0.25">
      <c r="A141" s="10">
        <f t="shared" si="5"/>
        <v>141</v>
      </c>
      <c r="B141" s="8" t="s">
        <v>176</v>
      </c>
      <c r="C141" s="1">
        <v>-1.36</v>
      </c>
      <c r="F141" s="10">
        <v>54</v>
      </c>
      <c r="I141" s="7" t="str">
        <f t="shared" si="4"/>
        <v/>
      </c>
    </row>
    <row r="142" spans="1:9" x14ac:dyDescent="0.25">
      <c r="A142" s="10">
        <f t="shared" si="5"/>
        <v>142</v>
      </c>
      <c r="B142" s="8" t="s">
        <v>177</v>
      </c>
      <c r="C142" s="1">
        <v>-1.28</v>
      </c>
      <c r="F142" s="10">
        <v>54</v>
      </c>
      <c r="I142" s="7" t="str">
        <f t="shared" si="4"/>
        <v/>
      </c>
    </row>
    <row r="143" spans="1:9" x14ac:dyDescent="0.25">
      <c r="A143" s="10">
        <f t="shared" si="5"/>
        <v>143</v>
      </c>
      <c r="B143" s="8" t="s">
        <v>178</v>
      </c>
      <c r="C143" s="1">
        <v>-1.43</v>
      </c>
      <c r="F143" s="10">
        <v>54</v>
      </c>
      <c r="G143" s="7">
        <v>-1.196</v>
      </c>
      <c r="H143" s="7">
        <f>SUM(C141:C143)/3</f>
        <v>-1.3566666666666667</v>
      </c>
      <c r="I143" s="7">
        <f t="shared" si="4"/>
        <v>0.16066666666666674</v>
      </c>
    </row>
    <row r="144" spans="1:9" x14ac:dyDescent="0.25">
      <c r="A144" s="10">
        <f t="shared" si="5"/>
        <v>144</v>
      </c>
      <c r="B144" s="8" t="s">
        <v>179</v>
      </c>
      <c r="C144" s="1">
        <v>-1.46</v>
      </c>
      <c r="F144" s="10">
        <v>55</v>
      </c>
      <c r="I144" s="7" t="str">
        <f t="shared" si="4"/>
        <v/>
      </c>
    </row>
    <row r="145" spans="1:9" x14ac:dyDescent="0.25">
      <c r="A145" s="10">
        <f t="shared" si="5"/>
        <v>145</v>
      </c>
      <c r="B145" s="8" t="s">
        <v>180</v>
      </c>
      <c r="C145" s="1">
        <v>-1.34</v>
      </c>
      <c r="F145" s="10">
        <v>55</v>
      </c>
      <c r="I145" s="7" t="str">
        <f t="shared" si="4"/>
        <v/>
      </c>
    </row>
    <row r="146" spans="1:9" x14ac:dyDescent="0.25">
      <c r="A146" s="10">
        <f t="shared" si="5"/>
        <v>146</v>
      </c>
      <c r="B146" s="8" t="s">
        <v>181</v>
      </c>
      <c r="C146" s="1">
        <v>-1.34</v>
      </c>
      <c r="F146" s="10">
        <v>55</v>
      </c>
      <c r="G146" s="7">
        <v>-1.246</v>
      </c>
      <c r="H146" s="7">
        <f>SUM(C144:C146)/3</f>
        <v>-1.38</v>
      </c>
      <c r="I146" s="7">
        <f t="shared" si="4"/>
        <v>0.1339999999999999</v>
      </c>
    </row>
    <row r="147" spans="1:9" x14ac:dyDescent="0.25">
      <c r="A147" s="10">
        <f t="shared" si="5"/>
        <v>147</v>
      </c>
      <c r="B147" s="8" t="s">
        <v>182</v>
      </c>
      <c r="C147" s="1">
        <v>-1.43</v>
      </c>
      <c r="F147" s="10">
        <v>56</v>
      </c>
      <c r="I147" s="7" t="str">
        <f t="shared" si="4"/>
        <v/>
      </c>
    </row>
    <row r="148" spans="1:9" x14ac:dyDescent="0.25">
      <c r="A148" s="10">
        <f t="shared" si="5"/>
        <v>148</v>
      </c>
      <c r="B148" s="8" t="s">
        <v>183</v>
      </c>
      <c r="C148" s="1">
        <v>-1.46</v>
      </c>
      <c r="F148" s="10">
        <v>56</v>
      </c>
      <c r="G148" s="7">
        <v>-1.2429999999999999</v>
      </c>
      <c r="H148" s="7">
        <f>SUM(C147:C148)/2</f>
        <v>-1.4449999999999998</v>
      </c>
      <c r="I148" s="7">
        <f t="shared" si="4"/>
        <v>0.20199999999999996</v>
      </c>
    </row>
    <row r="149" spans="1:9" x14ac:dyDescent="0.25">
      <c r="A149" s="10">
        <f t="shared" si="5"/>
        <v>149</v>
      </c>
      <c r="B149" s="8" t="s">
        <v>184</v>
      </c>
      <c r="C149" s="1">
        <v>-1.53</v>
      </c>
      <c r="F149" s="10">
        <v>57</v>
      </c>
      <c r="I149" s="7" t="str">
        <f t="shared" si="4"/>
        <v/>
      </c>
    </row>
    <row r="150" spans="1:9" x14ac:dyDescent="0.25">
      <c r="A150" s="10">
        <f t="shared" si="5"/>
        <v>150</v>
      </c>
      <c r="B150" s="8" t="s">
        <v>185</v>
      </c>
      <c r="C150" s="1">
        <v>-1.46</v>
      </c>
      <c r="F150" s="10">
        <v>57</v>
      </c>
      <c r="G150" s="7">
        <v>-1.4390000000000001</v>
      </c>
      <c r="H150" s="7">
        <f>SUM(C149:C150)/2</f>
        <v>-1.4950000000000001</v>
      </c>
      <c r="I150" s="7">
        <f t="shared" si="4"/>
        <v>5.600000000000005E-2</v>
      </c>
    </row>
    <row r="151" spans="1:9" x14ac:dyDescent="0.25">
      <c r="A151" s="10">
        <f t="shared" si="5"/>
        <v>151</v>
      </c>
      <c r="B151" s="8" t="s">
        <v>186</v>
      </c>
      <c r="C151" s="1">
        <v>-1.6</v>
      </c>
      <c r="F151" s="10">
        <v>58</v>
      </c>
      <c r="I151" s="7" t="str">
        <f t="shared" si="4"/>
        <v/>
      </c>
    </row>
    <row r="152" spans="1:9" x14ac:dyDescent="0.25">
      <c r="A152" s="10">
        <f t="shared" si="5"/>
        <v>152</v>
      </c>
      <c r="B152" s="8" t="s">
        <v>187</v>
      </c>
      <c r="C152" s="1">
        <v>-1.53</v>
      </c>
      <c r="F152" s="10">
        <v>58</v>
      </c>
      <c r="I152" s="7" t="str">
        <f t="shared" si="4"/>
        <v/>
      </c>
    </row>
    <row r="153" spans="1:9" x14ac:dyDescent="0.25">
      <c r="A153" s="10">
        <f t="shared" si="5"/>
        <v>153</v>
      </c>
      <c r="B153" s="8" t="s">
        <v>188</v>
      </c>
      <c r="C153" s="1">
        <v>-1.68</v>
      </c>
      <c r="F153" s="10">
        <v>58</v>
      </c>
      <c r="G153" s="7">
        <v>-1.35</v>
      </c>
      <c r="H153" s="7">
        <f>SUM(C151:C153)/3</f>
        <v>-1.6033333333333333</v>
      </c>
      <c r="I153" s="7">
        <f t="shared" si="4"/>
        <v>0.25333333333333319</v>
      </c>
    </row>
    <row r="154" spans="1:9" x14ac:dyDescent="0.25">
      <c r="A154" s="10">
        <f t="shared" si="5"/>
        <v>154</v>
      </c>
      <c r="B154" s="8" t="s">
        <v>189</v>
      </c>
      <c r="C154" s="1">
        <v>-1.3</v>
      </c>
      <c r="F154" s="10">
        <v>59</v>
      </c>
      <c r="I154" s="7" t="str">
        <f t="shared" si="4"/>
        <v/>
      </c>
    </row>
    <row r="155" spans="1:9" ht="13.8" thickBot="1" x14ac:dyDescent="0.3">
      <c r="A155" s="10">
        <f t="shared" si="5"/>
        <v>155</v>
      </c>
      <c r="B155" s="8" t="s">
        <v>190</v>
      </c>
      <c r="C155" s="6">
        <v>-1.53</v>
      </c>
      <c r="D155" s="5" t="s">
        <v>7</v>
      </c>
      <c r="E155" s="1">
        <v>-1.45</v>
      </c>
      <c r="F155" s="10">
        <v>59</v>
      </c>
      <c r="G155" s="7">
        <v>-1.143</v>
      </c>
      <c r="H155" s="7">
        <f>SUM(C154:C155)/2</f>
        <v>-1.415</v>
      </c>
      <c r="I155" s="7">
        <f t="shared" si="4"/>
        <v>0.27200000000000002</v>
      </c>
    </row>
    <row r="156" spans="1:9" x14ac:dyDescent="0.25">
      <c r="A156" s="10">
        <f t="shared" si="5"/>
        <v>156</v>
      </c>
      <c r="B156" s="8" t="s">
        <v>191</v>
      </c>
      <c r="C156" s="1">
        <v>-1.38</v>
      </c>
      <c r="F156" s="10">
        <v>60</v>
      </c>
      <c r="G156" s="7">
        <v>-1.155</v>
      </c>
      <c r="H156" s="7">
        <f>C156</f>
        <v>-1.38</v>
      </c>
      <c r="I156" s="7">
        <f t="shared" si="4"/>
        <v>0.22499999999999987</v>
      </c>
    </row>
    <row r="157" spans="1:9" x14ac:dyDescent="0.25">
      <c r="A157" s="10">
        <f t="shared" si="5"/>
        <v>157</v>
      </c>
      <c r="B157" s="8" t="s">
        <v>192</v>
      </c>
      <c r="C157" s="1">
        <v>-1.38</v>
      </c>
      <c r="F157" s="10">
        <v>61</v>
      </c>
      <c r="I157" s="7" t="str">
        <f t="shared" si="4"/>
        <v/>
      </c>
    </row>
    <row r="158" spans="1:9" x14ac:dyDescent="0.25">
      <c r="A158" s="10">
        <f t="shared" si="5"/>
        <v>158</v>
      </c>
      <c r="B158" s="8" t="s">
        <v>193</v>
      </c>
      <c r="C158" s="1">
        <v>-1.22</v>
      </c>
      <c r="F158" s="10">
        <v>61</v>
      </c>
      <c r="I158" s="7" t="str">
        <f t="shared" si="4"/>
        <v/>
      </c>
    </row>
    <row r="159" spans="1:9" x14ac:dyDescent="0.25">
      <c r="A159" s="10">
        <f t="shared" si="5"/>
        <v>159</v>
      </c>
      <c r="B159" s="8" t="s">
        <v>194</v>
      </c>
      <c r="C159" s="1">
        <v>-1.34</v>
      </c>
      <c r="F159" s="10">
        <v>61</v>
      </c>
      <c r="G159" s="7">
        <v>-1.0469999999999999</v>
      </c>
      <c r="H159" s="7">
        <f>SUM(C157:C159)/3</f>
        <v>-1.3133333333333332</v>
      </c>
      <c r="I159" s="7">
        <f t="shared" si="4"/>
        <v>0.26633333333333331</v>
      </c>
    </row>
    <row r="160" spans="1:9" x14ac:dyDescent="0.25">
      <c r="A160" s="10">
        <f t="shared" si="5"/>
        <v>160</v>
      </c>
      <c r="B160" s="8" t="s">
        <v>195</v>
      </c>
      <c r="C160" s="1">
        <v>-1.62</v>
      </c>
      <c r="F160" s="10">
        <v>62</v>
      </c>
      <c r="I160" s="7" t="str">
        <f t="shared" si="4"/>
        <v/>
      </c>
    </row>
    <row r="161" spans="1:9" x14ac:dyDescent="0.25">
      <c r="A161" s="10">
        <f t="shared" si="5"/>
        <v>161</v>
      </c>
      <c r="B161" s="8" t="s">
        <v>196</v>
      </c>
      <c r="C161" s="1">
        <v>-1.1299999999999999</v>
      </c>
      <c r="F161" s="10">
        <v>62</v>
      </c>
      <c r="I161" s="7" t="str">
        <f t="shared" si="4"/>
        <v/>
      </c>
    </row>
    <row r="162" spans="1:9" x14ac:dyDescent="0.25">
      <c r="A162" s="10">
        <f t="shared" si="5"/>
        <v>162</v>
      </c>
      <c r="B162" s="8" t="s">
        <v>197</v>
      </c>
      <c r="C162" s="1">
        <v>-1.1599999999999999</v>
      </c>
      <c r="F162" s="10">
        <v>62</v>
      </c>
      <c r="G162" s="7">
        <v>-0.77199999999999991</v>
      </c>
      <c r="H162" s="7">
        <f>SUM(C160:C162)/3</f>
        <v>-1.3033333333333335</v>
      </c>
      <c r="I162" s="7">
        <f t="shared" si="4"/>
        <v>0.53133333333333355</v>
      </c>
    </row>
    <row r="163" spans="1:9" x14ac:dyDescent="0.25">
      <c r="A163" s="10">
        <f t="shared" si="5"/>
        <v>163</v>
      </c>
      <c r="B163" s="8" t="s">
        <v>198</v>
      </c>
      <c r="C163" s="1">
        <v>-1.22</v>
      </c>
      <c r="F163" s="10">
        <v>63</v>
      </c>
      <c r="G163" s="7">
        <v>-0.73</v>
      </c>
      <c r="H163" s="7">
        <f>C163</f>
        <v>-1.22</v>
      </c>
      <c r="I163" s="7">
        <f t="shared" si="4"/>
        <v>0.49</v>
      </c>
    </row>
    <row r="164" spans="1:9" x14ac:dyDescent="0.25">
      <c r="A164" s="10">
        <f t="shared" si="5"/>
        <v>164</v>
      </c>
      <c r="B164" s="8" t="s">
        <v>199</v>
      </c>
      <c r="C164" s="1">
        <v>-1.1599999999999999</v>
      </c>
      <c r="F164" s="10">
        <v>64</v>
      </c>
      <c r="I164" s="7" t="str">
        <f t="shared" si="4"/>
        <v/>
      </c>
    </row>
    <row r="165" spans="1:9" x14ac:dyDescent="0.25">
      <c r="A165" s="10">
        <f t="shared" si="5"/>
        <v>165</v>
      </c>
      <c r="B165" s="8" t="s">
        <v>200</v>
      </c>
      <c r="C165" s="1">
        <v>-1.1299999999999999</v>
      </c>
      <c r="F165" s="10">
        <v>64</v>
      </c>
      <c r="I165" s="7" t="str">
        <f t="shared" si="4"/>
        <v/>
      </c>
    </row>
    <row r="166" spans="1:9" x14ac:dyDescent="0.25">
      <c r="A166" s="10">
        <f t="shared" si="5"/>
        <v>166</v>
      </c>
      <c r="B166" s="8" t="s">
        <v>201</v>
      </c>
      <c r="C166" s="1">
        <v>-1.04</v>
      </c>
      <c r="F166" s="10">
        <v>64</v>
      </c>
      <c r="G166" s="7">
        <v>-0.68100000000000005</v>
      </c>
      <c r="H166" s="7">
        <f>SUM(C164:C166)/3</f>
        <v>-1.1100000000000001</v>
      </c>
      <c r="I166" s="7">
        <f t="shared" si="4"/>
        <v>0.42900000000000005</v>
      </c>
    </row>
    <row r="167" spans="1:9" x14ac:dyDescent="0.25">
      <c r="A167" s="10">
        <f t="shared" si="5"/>
        <v>167</v>
      </c>
      <c r="B167" s="8" t="s">
        <v>202</v>
      </c>
      <c r="C167" s="1">
        <v>-1.34</v>
      </c>
      <c r="F167" s="10">
        <v>65</v>
      </c>
      <c r="I167" s="7" t="str">
        <f t="shared" si="4"/>
        <v/>
      </c>
    </row>
    <row r="168" spans="1:9" x14ac:dyDescent="0.25">
      <c r="A168" s="10">
        <f t="shared" si="5"/>
        <v>168</v>
      </c>
      <c r="B168" s="8" t="s">
        <v>203</v>
      </c>
      <c r="C168" s="1">
        <v>-1.28</v>
      </c>
      <c r="F168" s="10">
        <v>65</v>
      </c>
      <c r="G168" s="7">
        <v>-0.64599999999999991</v>
      </c>
      <c r="H168" s="7">
        <f>SUM(C167:C168)/2</f>
        <v>-1.31</v>
      </c>
      <c r="I168" s="7">
        <f t="shared" si="4"/>
        <v>0.66400000000000015</v>
      </c>
    </row>
    <row r="169" spans="1:9" x14ac:dyDescent="0.25">
      <c r="A169" s="10">
        <f t="shared" si="5"/>
        <v>169</v>
      </c>
      <c r="B169" s="8" t="s">
        <v>204</v>
      </c>
      <c r="C169" s="1">
        <v>-1.28</v>
      </c>
      <c r="F169" s="10">
        <v>66</v>
      </c>
      <c r="I169" s="7" t="str">
        <f t="shared" si="4"/>
        <v/>
      </c>
    </row>
    <row r="170" spans="1:9" x14ac:dyDescent="0.25">
      <c r="A170" s="10">
        <f t="shared" si="5"/>
        <v>170</v>
      </c>
      <c r="B170" s="8" t="s">
        <v>205</v>
      </c>
      <c r="C170" s="1">
        <v>-1.38</v>
      </c>
      <c r="F170" s="10">
        <v>66</v>
      </c>
      <c r="G170" s="7">
        <v>-0.42700000000000005</v>
      </c>
      <c r="H170" s="7">
        <f>SUM(C169:C170)/2</f>
        <v>-1.33</v>
      </c>
      <c r="I170" s="7">
        <f t="shared" si="4"/>
        <v>0.90300000000000002</v>
      </c>
    </row>
    <row r="171" spans="1:9" x14ac:dyDescent="0.25">
      <c r="A171" s="10">
        <f t="shared" si="5"/>
        <v>171</v>
      </c>
      <c r="B171" s="8" t="s">
        <v>206</v>
      </c>
      <c r="C171" s="1">
        <v>-1.22</v>
      </c>
      <c r="F171" s="10">
        <v>67</v>
      </c>
      <c r="G171" s="7">
        <v>-0.70200000000000007</v>
      </c>
      <c r="H171" s="7">
        <f>C171</f>
        <v>-1.22</v>
      </c>
      <c r="I171" s="7">
        <f t="shared" si="4"/>
        <v>0.5179999999999999</v>
      </c>
    </row>
    <row r="172" spans="1:9" x14ac:dyDescent="0.25">
      <c r="A172" s="10">
        <f t="shared" si="5"/>
        <v>172</v>
      </c>
      <c r="B172" s="8" t="s">
        <v>207</v>
      </c>
      <c r="C172" s="1">
        <v>-1.1599999999999999</v>
      </c>
      <c r="F172" s="10">
        <v>68</v>
      </c>
      <c r="I172" s="7" t="str">
        <f t="shared" si="4"/>
        <v/>
      </c>
    </row>
    <row r="173" spans="1:9" x14ac:dyDescent="0.25">
      <c r="A173" s="10">
        <f t="shared" si="5"/>
        <v>173</v>
      </c>
      <c r="B173" s="8" t="s">
        <v>208</v>
      </c>
      <c r="C173" s="1">
        <v>-1.07</v>
      </c>
      <c r="F173" s="10">
        <v>68</v>
      </c>
      <c r="G173" s="7">
        <v>-0.746</v>
      </c>
      <c r="H173" s="7">
        <f>SUM(C172:C173)/2</f>
        <v>-1.115</v>
      </c>
      <c r="I173" s="7">
        <f t="shared" si="4"/>
        <v>0.36899999999999999</v>
      </c>
    </row>
    <row r="174" spans="1:9" x14ac:dyDescent="0.25">
      <c r="A174" s="10">
        <f t="shared" si="5"/>
        <v>174</v>
      </c>
      <c r="B174" s="8" t="s">
        <v>209</v>
      </c>
      <c r="C174" s="1">
        <v>-1.1399999999999999</v>
      </c>
      <c r="F174" s="10">
        <v>69</v>
      </c>
      <c r="I174" s="7" t="str">
        <f t="shared" si="4"/>
        <v/>
      </c>
    </row>
    <row r="175" spans="1:9" ht="13.8" thickBot="1" x14ac:dyDescent="0.3">
      <c r="A175" s="10">
        <f t="shared" si="5"/>
        <v>175</v>
      </c>
      <c r="B175" s="8" t="s">
        <v>210</v>
      </c>
      <c r="C175" s="6">
        <v>-1.22</v>
      </c>
      <c r="D175" s="5" t="s">
        <v>8</v>
      </c>
      <c r="E175" s="1">
        <v>-1.24</v>
      </c>
      <c r="F175" s="10">
        <v>69</v>
      </c>
      <c r="G175" s="7">
        <v>-0.65</v>
      </c>
      <c r="H175" s="7">
        <f>SUM(C174:C175)/2</f>
        <v>-1.18</v>
      </c>
      <c r="I175" s="7">
        <f t="shared" si="4"/>
        <v>0.52999999999999992</v>
      </c>
    </row>
    <row r="176" spans="1:9" x14ac:dyDescent="0.25">
      <c r="A176" s="10">
        <f t="shared" si="5"/>
        <v>176</v>
      </c>
      <c r="B176" s="8" t="s">
        <v>211</v>
      </c>
      <c r="C176" s="1">
        <v>-1.1299999999999999</v>
      </c>
      <c r="F176" s="10">
        <v>70</v>
      </c>
      <c r="I176" s="7" t="str">
        <f t="shared" si="4"/>
        <v/>
      </c>
    </row>
    <row r="177" spans="1:9" x14ac:dyDescent="0.25">
      <c r="A177" s="10">
        <f t="shared" si="5"/>
        <v>177</v>
      </c>
      <c r="B177" s="8" t="s">
        <v>212</v>
      </c>
      <c r="C177" s="1">
        <v>-1.25</v>
      </c>
      <c r="F177" s="10">
        <v>70</v>
      </c>
      <c r="G177" s="7">
        <v>-0.58599999999999997</v>
      </c>
      <c r="H177" s="7">
        <f>SUM(C176:C177)/2</f>
        <v>-1.19</v>
      </c>
      <c r="I177" s="7">
        <f t="shared" si="4"/>
        <v>0.60399999999999998</v>
      </c>
    </row>
    <row r="178" spans="1:9" x14ac:dyDescent="0.25">
      <c r="A178" s="10">
        <f t="shared" si="5"/>
        <v>178</v>
      </c>
      <c r="B178" s="8" t="s">
        <v>213</v>
      </c>
      <c r="C178" s="1">
        <v>-1.19</v>
      </c>
      <c r="F178" s="10">
        <v>71</v>
      </c>
      <c r="G178" s="7">
        <v>-1.2070000000000001</v>
      </c>
      <c r="H178" s="7">
        <f>C178</f>
        <v>-1.19</v>
      </c>
      <c r="I178" s="7">
        <f t="shared" si="4"/>
        <v>-1.7000000000000126E-2</v>
      </c>
    </row>
    <row r="179" spans="1:9" x14ac:dyDescent="0.25">
      <c r="A179" s="10">
        <f t="shared" si="5"/>
        <v>179</v>
      </c>
      <c r="B179" s="8" t="s">
        <v>214</v>
      </c>
      <c r="C179" s="1">
        <v>-1.01</v>
      </c>
      <c r="F179" s="10">
        <v>72</v>
      </c>
      <c r="I179" s="7" t="str">
        <f t="shared" si="4"/>
        <v/>
      </c>
    </row>
    <row r="180" spans="1:9" x14ac:dyDescent="0.25">
      <c r="A180" s="10">
        <f t="shared" si="5"/>
        <v>180</v>
      </c>
      <c r="B180" s="8" t="s">
        <v>215</v>
      </c>
      <c r="C180" s="1">
        <v>-1.1000000000000001</v>
      </c>
      <c r="F180" s="10">
        <v>72</v>
      </c>
      <c r="G180" s="7">
        <v>-0.84</v>
      </c>
      <c r="H180" s="7">
        <f>SUM(C179:C180)/2</f>
        <v>-1.0550000000000002</v>
      </c>
      <c r="I180" s="7">
        <f t="shared" si="4"/>
        <v>0.21500000000000019</v>
      </c>
    </row>
    <row r="181" spans="1:9" ht="13.8" thickBot="1" x14ac:dyDescent="0.3">
      <c r="A181" s="10">
        <f t="shared" si="5"/>
        <v>181</v>
      </c>
      <c r="B181" s="8" t="s">
        <v>216</v>
      </c>
      <c r="C181" s="6">
        <v>-1.1599999999999999</v>
      </c>
      <c r="D181" s="5" t="s">
        <v>9</v>
      </c>
      <c r="E181" s="1">
        <v>-1.1399999999999999</v>
      </c>
      <c r="F181" s="10">
        <v>73</v>
      </c>
      <c r="I181" s="7" t="str">
        <f t="shared" si="4"/>
        <v/>
      </c>
    </row>
    <row r="182" spans="1:9" x14ac:dyDescent="0.25">
      <c r="A182" s="10">
        <f t="shared" si="5"/>
        <v>182</v>
      </c>
      <c r="B182" s="8" t="s">
        <v>217</v>
      </c>
      <c r="C182" s="1">
        <v>-0.79</v>
      </c>
      <c r="F182" s="10">
        <v>73</v>
      </c>
      <c r="G182" s="7">
        <v>-0.86</v>
      </c>
      <c r="H182" s="7">
        <f>SUM(C181:C182)/2</f>
        <v>-0.97499999999999998</v>
      </c>
      <c r="I182" s="7">
        <f t="shared" si="4"/>
        <v>0.11499999999999999</v>
      </c>
    </row>
    <row r="183" spans="1:9" x14ac:dyDescent="0.25">
      <c r="A183" s="10">
        <f t="shared" si="5"/>
        <v>183</v>
      </c>
      <c r="B183" s="8" t="s">
        <v>218</v>
      </c>
      <c r="C183" s="1">
        <v>-0.98</v>
      </c>
      <c r="F183" s="10">
        <v>74</v>
      </c>
      <c r="G183" s="7">
        <v>-0.89400000000000002</v>
      </c>
      <c r="H183" s="7">
        <f>C183</f>
        <v>-0.98</v>
      </c>
      <c r="I183" s="7">
        <f t="shared" si="4"/>
        <v>8.5999999999999965E-2</v>
      </c>
    </row>
    <row r="184" spans="1:9" x14ac:dyDescent="0.25">
      <c r="A184" s="10">
        <f t="shared" si="5"/>
        <v>184</v>
      </c>
      <c r="B184" s="8" t="s">
        <v>219</v>
      </c>
      <c r="C184" s="1">
        <v>-0.95</v>
      </c>
      <c r="F184" s="10">
        <v>75</v>
      </c>
      <c r="G184" s="7">
        <v>-0.71599999999999997</v>
      </c>
      <c r="H184" s="7">
        <f>C184</f>
        <v>-0.95</v>
      </c>
      <c r="I184" s="7">
        <f t="shared" si="4"/>
        <v>0.23399999999999999</v>
      </c>
    </row>
    <row r="185" spans="1:9" x14ac:dyDescent="0.25">
      <c r="A185" s="10">
        <f t="shared" si="5"/>
        <v>185</v>
      </c>
      <c r="B185" s="8" t="s">
        <v>220</v>
      </c>
      <c r="C185" s="1">
        <v>-0.95</v>
      </c>
      <c r="F185" s="10">
        <v>76</v>
      </c>
      <c r="I185" s="7" t="str">
        <f t="shared" si="4"/>
        <v/>
      </c>
    </row>
    <row r="186" spans="1:9" x14ac:dyDescent="0.25">
      <c r="A186" s="10">
        <f t="shared" si="5"/>
        <v>186</v>
      </c>
      <c r="B186" s="8" t="s">
        <v>221</v>
      </c>
      <c r="C186" s="1">
        <v>-1.02</v>
      </c>
      <c r="F186" s="10">
        <v>76</v>
      </c>
      <c r="G186" s="7">
        <v>-0.67</v>
      </c>
      <c r="H186" s="7">
        <f>SUM(C185:C186)/2</f>
        <v>-0.98499999999999999</v>
      </c>
      <c r="I186" s="7">
        <f t="shared" si="4"/>
        <v>0.31499999999999995</v>
      </c>
    </row>
    <row r="187" spans="1:9" x14ac:dyDescent="0.25">
      <c r="A187" s="10">
        <f t="shared" si="5"/>
        <v>187</v>
      </c>
      <c r="B187" s="8" t="s">
        <v>222</v>
      </c>
      <c r="C187" s="1">
        <v>-1.1000000000000001</v>
      </c>
      <c r="F187" s="10">
        <v>77</v>
      </c>
      <c r="I187" s="7" t="str">
        <f t="shared" si="4"/>
        <v/>
      </c>
    </row>
    <row r="188" spans="1:9" x14ac:dyDescent="0.25">
      <c r="A188" s="10">
        <f t="shared" si="5"/>
        <v>188</v>
      </c>
      <c r="B188" s="8" t="s">
        <v>223</v>
      </c>
      <c r="C188" s="1">
        <v>-1.04</v>
      </c>
      <c r="F188" s="10">
        <v>77</v>
      </c>
      <c r="G188" s="7">
        <v>-0.745</v>
      </c>
      <c r="H188" s="7">
        <f>SUM(C187:C188)/2</f>
        <v>-1.07</v>
      </c>
      <c r="I188" s="7">
        <f t="shared" si="4"/>
        <v>0.32500000000000007</v>
      </c>
    </row>
    <row r="189" spans="1:9" x14ac:dyDescent="0.25">
      <c r="A189" s="10">
        <f t="shared" si="5"/>
        <v>189</v>
      </c>
      <c r="B189" s="8" t="s">
        <v>224</v>
      </c>
      <c r="C189" s="1">
        <v>-0.92</v>
      </c>
      <c r="F189" s="10">
        <v>78</v>
      </c>
      <c r="I189" s="7" t="str">
        <f t="shared" si="4"/>
        <v/>
      </c>
    </row>
    <row r="190" spans="1:9" x14ac:dyDescent="0.25">
      <c r="A190" s="10">
        <f t="shared" si="5"/>
        <v>190</v>
      </c>
      <c r="B190" s="8" t="s">
        <v>225</v>
      </c>
      <c r="C190" s="1">
        <v>-1.04</v>
      </c>
      <c r="F190" s="10">
        <v>78</v>
      </c>
      <c r="I190" s="7" t="str">
        <f t="shared" si="4"/>
        <v/>
      </c>
    </row>
    <row r="191" spans="1:9" x14ac:dyDescent="0.25">
      <c r="A191" s="10">
        <f t="shared" si="5"/>
        <v>191</v>
      </c>
      <c r="B191" s="8" t="s">
        <v>226</v>
      </c>
      <c r="C191" s="1">
        <v>-0.92</v>
      </c>
      <c r="F191" s="10">
        <v>78</v>
      </c>
      <c r="I191" s="7" t="str">
        <f t="shared" si="4"/>
        <v/>
      </c>
    </row>
    <row r="192" spans="1:9" x14ac:dyDescent="0.25">
      <c r="A192" s="10">
        <f t="shared" si="5"/>
        <v>192</v>
      </c>
      <c r="B192" s="8" t="s">
        <v>227</v>
      </c>
      <c r="C192" s="1">
        <v>-0.85</v>
      </c>
      <c r="F192" s="10">
        <v>78</v>
      </c>
      <c r="G192" s="7">
        <v>-0.7380000000000001</v>
      </c>
      <c r="H192" s="7">
        <f>SUM(C189:C192)/4</f>
        <v>-0.9325</v>
      </c>
      <c r="I192" s="7">
        <f t="shared" si="4"/>
        <v>0.1944999999999999</v>
      </c>
    </row>
    <row r="193" spans="1:9" x14ac:dyDescent="0.25">
      <c r="A193" s="10">
        <f t="shared" si="5"/>
        <v>193</v>
      </c>
      <c r="B193" s="8" t="s">
        <v>228</v>
      </c>
      <c r="C193" s="1">
        <v>-0.76</v>
      </c>
      <c r="F193" s="10">
        <v>79</v>
      </c>
      <c r="G193" s="7">
        <v>-0.70900000000000007</v>
      </c>
      <c r="H193" s="7">
        <f>C193</f>
        <v>-0.76</v>
      </c>
      <c r="I193" s="7">
        <f t="shared" si="4"/>
        <v>5.0999999999999934E-2</v>
      </c>
    </row>
    <row r="194" spans="1:9" x14ac:dyDescent="0.25">
      <c r="A194" s="10">
        <f t="shared" si="5"/>
        <v>194</v>
      </c>
      <c r="B194" s="8" t="s">
        <v>229</v>
      </c>
      <c r="C194" s="1">
        <v>-0.92</v>
      </c>
      <c r="F194" s="10">
        <v>80</v>
      </c>
      <c r="G194" s="7">
        <v>-0.77900000000000003</v>
      </c>
      <c r="H194" s="7">
        <f>C194</f>
        <v>-0.92</v>
      </c>
      <c r="I194" s="7">
        <f t="shared" ref="I194:I257" si="6">IF(G194&lt;&gt;"",G194-H194,"")</f>
        <v>0.14100000000000001</v>
      </c>
    </row>
    <row r="195" spans="1:9" x14ac:dyDescent="0.25">
      <c r="A195" s="10">
        <f t="shared" ref="A195:A258" si="7">A194+1</f>
        <v>195</v>
      </c>
      <c r="B195" s="8" t="s">
        <v>230</v>
      </c>
      <c r="C195" s="1">
        <v>-0.85</v>
      </c>
      <c r="F195" s="10">
        <v>81</v>
      </c>
      <c r="I195" s="7" t="str">
        <f t="shared" si="6"/>
        <v/>
      </c>
    </row>
    <row r="196" spans="1:9" x14ac:dyDescent="0.25">
      <c r="A196" s="10">
        <f t="shared" si="7"/>
        <v>196</v>
      </c>
      <c r="B196" s="8" t="s">
        <v>231</v>
      </c>
      <c r="C196" s="1">
        <v>-0.79</v>
      </c>
      <c r="F196" s="10">
        <v>81</v>
      </c>
      <c r="G196" s="7">
        <v>-0.48899999999999999</v>
      </c>
      <c r="H196" s="7">
        <f>SUM(C195:C196)/2</f>
        <v>-0.82000000000000006</v>
      </c>
      <c r="I196" s="7">
        <f t="shared" si="6"/>
        <v>0.33100000000000007</v>
      </c>
    </row>
    <row r="197" spans="1:9" x14ac:dyDescent="0.25">
      <c r="A197" s="10">
        <f t="shared" si="7"/>
        <v>197</v>
      </c>
      <c r="B197" s="8" t="s">
        <v>232</v>
      </c>
      <c r="C197" s="1">
        <v>-0.73</v>
      </c>
      <c r="F197" s="10">
        <v>82</v>
      </c>
      <c r="I197" s="7" t="str">
        <f t="shared" si="6"/>
        <v/>
      </c>
    </row>
    <row r="198" spans="1:9" x14ac:dyDescent="0.25">
      <c r="A198" s="10">
        <f t="shared" si="7"/>
        <v>198</v>
      </c>
      <c r="B198" s="8" t="s">
        <v>233</v>
      </c>
      <c r="C198" s="1">
        <v>-0.67</v>
      </c>
      <c r="F198" s="10">
        <v>82</v>
      </c>
      <c r="I198" s="7" t="str">
        <f t="shared" si="6"/>
        <v/>
      </c>
    </row>
    <row r="199" spans="1:9" x14ac:dyDescent="0.25">
      <c r="A199" s="10">
        <f t="shared" si="7"/>
        <v>199</v>
      </c>
      <c r="B199" s="8" t="s">
        <v>234</v>
      </c>
      <c r="C199" s="1">
        <v>-0.61</v>
      </c>
      <c r="F199" s="10">
        <v>82</v>
      </c>
      <c r="G199" s="7">
        <v>-0.52800000000000002</v>
      </c>
      <c r="H199" s="7">
        <f>SUM(C197:C199)/3</f>
        <v>-0.66999999999999993</v>
      </c>
      <c r="I199" s="7">
        <f t="shared" si="6"/>
        <v>0.1419999999999999</v>
      </c>
    </row>
    <row r="200" spans="1:9" x14ac:dyDescent="0.25">
      <c r="A200" s="10">
        <f t="shared" si="7"/>
        <v>200</v>
      </c>
      <c r="B200" s="8" t="s">
        <v>235</v>
      </c>
      <c r="C200" s="1">
        <v>-0.7</v>
      </c>
      <c r="F200" s="10">
        <v>83</v>
      </c>
      <c r="G200" s="7">
        <v>-0.29199999999999998</v>
      </c>
      <c r="H200" s="7">
        <f>C200</f>
        <v>-0.7</v>
      </c>
      <c r="I200" s="7">
        <f t="shared" si="6"/>
        <v>0.40799999999999997</v>
      </c>
    </row>
    <row r="201" spans="1:9" ht="13.8" thickBot="1" x14ac:dyDescent="0.3">
      <c r="A201" s="10">
        <f t="shared" si="7"/>
        <v>201</v>
      </c>
      <c r="B201" s="8" t="s">
        <v>236</v>
      </c>
      <c r="C201" s="1">
        <v>-0.4</v>
      </c>
      <c r="D201" s="5" t="s">
        <v>10</v>
      </c>
      <c r="E201" s="1">
        <v>-0.85</v>
      </c>
      <c r="F201" s="10">
        <v>84</v>
      </c>
      <c r="I201" s="7" t="str">
        <f t="shared" si="6"/>
        <v/>
      </c>
    </row>
    <row r="202" spans="1:9" x14ac:dyDescent="0.25">
      <c r="A202" s="10">
        <f t="shared" si="7"/>
        <v>202</v>
      </c>
      <c r="B202" s="8" t="s">
        <v>237</v>
      </c>
      <c r="C202" s="3">
        <v>-0.7</v>
      </c>
      <c r="F202" s="10">
        <v>84</v>
      </c>
      <c r="I202" s="7" t="str">
        <f t="shared" si="6"/>
        <v/>
      </c>
    </row>
    <row r="203" spans="1:9" x14ac:dyDescent="0.25">
      <c r="A203" s="10">
        <f t="shared" si="7"/>
        <v>203</v>
      </c>
      <c r="B203" s="8" t="s">
        <v>238</v>
      </c>
      <c r="C203" s="1">
        <v>-0.89</v>
      </c>
      <c r="F203" s="10">
        <v>84</v>
      </c>
      <c r="G203" s="7">
        <v>-0.71199999999999986</v>
      </c>
      <c r="H203" s="7">
        <f>SUM(C201:C203)/3</f>
        <v>-0.66333333333333344</v>
      </c>
      <c r="I203" s="7">
        <f t="shared" si="6"/>
        <v>-4.8666666666666414E-2</v>
      </c>
    </row>
    <row r="204" spans="1:9" x14ac:dyDescent="0.25">
      <c r="A204" s="10">
        <f t="shared" si="7"/>
        <v>204</v>
      </c>
      <c r="B204" s="8" t="s">
        <v>239</v>
      </c>
      <c r="C204" s="1">
        <v>-0.85</v>
      </c>
      <c r="F204" s="10">
        <v>85</v>
      </c>
      <c r="I204" s="7" t="str">
        <f t="shared" si="6"/>
        <v/>
      </c>
    </row>
    <row r="205" spans="1:9" x14ac:dyDescent="0.25">
      <c r="A205" s="10">
        <f t="shared" si="7"/>
        <v>205</v>
      </c>
      <c r="B205" s="8" t="s">
        <v>240</v>
      </c>
      <c r="C205" s="1">
        <v>-0.92</v>
      </c>
      <c r="F205" s="10">
        <v>85</v>
      </c>
      <c r="G205" s="7">
        <v>-0.93</v>
      </c>
      <c r="H205" s="7">
        <f>SUM(C204:C205)/2</f>
        <v>-0.88500000000000001</v>
      </c>
      <c r="I205" s="7">
        <f t="shared" si="6"/>
        <v>-4.500000000000004E-2</v>
      </c>
    </row>
    <row r="206" spans="1:9" x14ac:dyDescent="0.25">
      <c r="A206" s="10">
        <f t="shared" si="7"/>
        <v>206</v>
      </c>
      <c r="B206" s="8" t="s">
        <v>241</v>
      </c>
      <c r="C206" s="1">
        <v>-0.9</v>
      </c>
      <c r="F206" s="10">
        <v>86</v>
      </c>
      <c r="I206" s="7" t="str">
        <f t="shared" si="6"/>
        <v/>
      </c>
    </row>
    <row r="207" spans="1:9" x14ac:dyDescent="0.25">
      <c r="A207" s="10">
        <f t="shared" si="7"/>
        <v>207</v>
      </c>
      <c r="B207" s="8" t="s">
        <v>242</v>
      </c>
      <c r="C207" s="1">
        <v>-0.9</v>
      </c>
      <c r="F207" s="10">
        <v>86</v>
      </c>
      <c r="I207" s="7" t="str">
        <f t="shared" si="6"/>
        <v/>
      </c>
    </row>
    <row r="208" spans="1:9" x14ac:dyDescent="0.25">
      <c r="A208" s="10">
        <f t="shared" si="7"/>
        <v>208</v>
      </c>
      <c r="B208" s="8" t="s">
        <v>243</v>
      </c>
      <c r="C208" s="1">
        <v>-0.89</v>
      </c>
      <c r="F208" s="10">
        <v>86</v>
      </c>
      <c r="G208" s="7">
        <v>-0.92400000000000004</v>
      </c>
      <c r="H208" s="7">
        <f>SUM(C206:C208)/3</f>
        <v>-0.89666666666666661</v>
      </c>
      <c r="I208" s="7">
        <f t="shared" si="6"/>
        <v>-2.7333333333333432E-2</v>
      </c>
    </row>
    <row r="209" spans="1:9" x14ac:dyDescent="0.25">
      <c r="A209" s="10">
        <f t="shared" si="7"/>
        <v>209</v>
      </c>
      <c r="B209" s="8" t="s">
        <v>244</v>
      </c>
      <c r="C209" s="1">
        <v>-0.85</v>
      </c>
      <c r="F209" s="10">
        <v>87</v>
      </c>
      <c r="I209" s="7" t="str">
        <f t="shared" si="6"/>
        <v/>
      </c>
    </row>
    <row r="210" spans="1:9" ht="13.8" thickBot="1" x14ac:dyDescent="0.3">
      <c r="A210" s="10">
        <f t="shared" si="7"/>
        <v>210</v>
      </c>
      <c r="B210" s="8" t="s">
        <v>245</v>
      </c>
      <c r="C210" s="1">
        <v>-0.76</v>
      </c>
      <c r="D210" s="5" t="s">
        <v>11</v>
      </c>
      <c r="E210" s="1">
        <v>-0.85</v>
      </c>
      <c r="F210" s="10">
        <v>87</v>
      </c>
      <c r="G210" s="7">
        <v>-0.76700000000000002</v>
      </c>
      <c r="H210" s="7">
        <f>SUM(C209:C210)/2</f>
        <v>-0.80499999999999994</v>
      </c>
      <c r="I210" s="7">
        <f t="shared" si="6"/>
        <v>3.7999999999999923E-2</v>
      </c>
    </row>
    <row r="211" spans="1:9" x14ac:dyDescent="0.25">
      <c r="A211" s="10">
        <f t="shared" si="7"/>
        <v>211</v>
      </c>
      <c r="B211" s="8" t="s">
        <v>246</v>
      </c>
      <c r="C211" s="3">
        <v>-0.79</v>
      </c>
      <c r="F211" s="10">
        <v>88</v>
      </c>
      <c r="G211" s="7">
        <v>-0.82200000000000006</v>
      </c>
      <c r="H211" s="7">
        <f>C211</f>
        <v>-0.79</v>
      </c>
      <c r="I211" s="7">
        <f t="shared" si="6"/>
        <v>-3.2000000000000028E-2</v>
      </c>
    </row>
    <row r="212" spans="1:9" x14ac:dyDescent="0.25">
      <c r="A212" s="10">
        <f t="shared" si="7"/>
        <v>212</v>
      </c>
      <c r="B212" s="8" t="s">
        <v>247</v>
      </c>
      <c r="C212" s="1">
        <v>-0.64</v>
      </c>
      <c r="F212" s="10">
        <v>89</v>
      </c>
      <c r="I212" s="7" t="str">
        <f t="shared" si="6"/>
        <v/>
      </c>
    </row>
    <row r="213" spans="1:9" x14ac:dyDescent="0.25">
      <c r="A213" s="10">
        <f t="shared" si="7"/>
        <v>213</v>
      </c>
      <c r="B213" s="8" t="s">
        <v>248</v>
      </c>
      <c r="C213" s="1">
        <v>-0.56000000000000005</v>
      </c>
      <c r="F213" s="10">
        <v>89</v>
      </c>
      <c r="G213" s="7">
        <v>-0.75199999999999989</v>
      </c>
      <c r="H213" s="7">
        <f>SUM(C212:C213)/2</f>
        <v>-0.60000000000000009</v>
      </c>
      <c r="I213" s="7">
        <f t="shared" si="6"/>
        <v>-0.1519999999999998</v>
      </c>
    </row>
    <row r="214" spans="1:9" x14ac:dyDescent="0.25">
      <c r="A214" s="10">
        <f t="shared" si="7"/>
        <v>214</v>
      </c>
      <c r="B214" s="8" t="s">
        <v>249</v>
      </c>
      <c r="C214" s="1">
        <v>-0.61</v>
      </c>
      <c r="F214" s="10">
        <v>90</v>
      </c>
      <c r="I214" s="7" t="str">
        <f t="shared" si="6"/>
        <v/>
      </c>
    </row>
    <row r="215" spans="1:9" x14ac:dyDescent="0.25">
      <c r="A215" s="10">
        <f t="shared" si="7"/>
        <v>215</v>
      </c>
      <c r="B215" s="8" t="s">
        <v>250</v>
      </c>
      <c r="C215" s="1">
        <v>-0.43</v>
      </c>
      <c r="D215" s="8" t="s">
        <v>16</v>
      </c>
      <c r="F215" s="11">
        <v>90</v>
      </c>
      <c r="H215" s="7">
        <f>SUM(C214:C215)/2</f>
        <v>-0.52</v>
      </c>
      <c r="I215" s="7" t="str">
        <f t="shared" si="6"/>
        <v/>
      </c>
    </row>
    <row r="216" spans="1:9" x14ac:dyDescent="0.25">
      <c r="A216" s="10">
        <f t="shared" si="7"/>
        <v>216</v>
      </c>
      <c r="B216" s="8" t="s">
        <v>251</v>
      </c>
      <c r="C216" s="1">
        <v>-0.4</v>
      </c>
      <c r="F216" s="11">
        <v>91</v>
      </c>
      <c r="I216" s="7" t="str">
        <f t="shared" si="6"/>
        <v/>
      </c>
    </row>
    <row r="217" spans="1:9" x14ac:dyDescent="0.25">
      <c r="A217" s="10">
        <f t="shared" si="7"/>
        <v>217</v>
      </c>
      <c r="B217" s="8" t="s">
        <v>252</v>
      </c>
      <c r="C217" s="1">
        <v>-0.12</v>
      </c>
      <c r="F217" s="11">
        <v>91</v>
      </c>
      <c r="H217" s="7">
        <f>SUM(C216:C217)/2</f>
        <v>-0.26</v>
      </c>
      <c r="I217" s="7" t="str">
        <f t="shared" si="6"/>
        <v/>
      </c>
    </row>
    <row r="218" spans="1:9" x14ac:dyDescent="0.25">
      <c r="A218" s="10">
        <f t="shared" si="7"/>
        <v>218</v>
      </c>
      <c r="B218" s="8" t="s">
        <v>253</v>
      </c>
      <c r="C218" s="1">
        <v>-0.2</v>
      </c>
      <c r="F218" s="11">
        <v>92</v>
      </c>
      <c r="I218" s="7" t="str">
        <f t="shared" si="6"/>
        <v/>
      </c>
    </row>
    <row r="219" spans="1:9" x14ac:dyDescent="0.25">
      <c r="A219" s="10">
        <f t="shared" si="7"/>
        <v>219</v>
      </c>
      <c r="B219" s="8" t="s">
        <v>254</v>
      </c>
      <c r="C219" s="1">
        <v>-0.82</v>
      </c>
      <c r="F219" s="11">
        <v>92</v>
      </c>
      <c r="I219" s="7" t="str">
        <f t="shared" si="6"/>
        <v/>
      </c>
    </row>
    <row r="220" spans="1:9" x14ac:dyDescent="0.25">
      <c r="A220" s="10">
        <f t="shared" si="7"/>
        <v>220</v>
      </c>
      <c r="B220" s="8" t="s">
        <v>255</v>
      </c>
      <c r="C220" s="1">
        <v>-1.07</v>
      </c>
      <c r="F220" s="11">
        <v>92</v>
      </c>
      <c r="I220" s="7" t="str">
        <f t="shared" si="6"/>
        <v/>
      </c>
    </row>
    <row r="221" spans="1:9" x14ac:dyDescent="0.25">
      <c r="A221" s="10">
        <f t="shared" si="7"/>
        <v>221</v>
      </c>
      <c r="B221" s="8" t="s">
        <v>256</v>
      </c>
      <c r="C221" s="1">
        <v>-0.98</v>
      </c>
      <c r="F221" s="11">
        <v>92</v>
      </c>
      <c r="H221" s="7">
        <f>SUM(C218:C221)/4</f>
        <v>-0.76749999999999996</v>
      </c>
      <c r="I221" s="7" t="str">
        <f t="shared" si="6"/>
        <v/>
      </c>
    </row>
    <row r="222" spans="1:9" x14ac:dyDescent="0.25">
      <c r="A222" s="10">
        <f t="shared" si="7"/>
        <v>222</v>
      </c>
      <c r="B222" s="8" t="s">
        <v>257</v>
      </c>
      <c r="C222" s="1">
        <v>-1.77</v>
      </c>
      <c r="F222" s="11">
        <v>93</v>
      </c>
      <c r="I222" s="7" t="str">
        <f t="shared" si="6"/>
        <v/>
      </c>
    </row>
    <row r="223" spans="1:9" x14ac:dyDescent="0.25">
      <c r="A223" s="10">
        <f t="shared" si="7"/>
        <v>223</v>
      </c>
      <c r="B223" s="8" t="s">
        <v>258</v>
      </c>
      <c r="C223" s="1">
        <v>-1.84</v>
      </c>
      <c r="F223" s="11">
        <v>93</v>
      </c>
      <c r="I223" s="7" t="str">
        <f t="shared" si="6"/>
        <v/>
      </c>
    </row>
    <row r="224" spans="1:9" x14ac:dyDescent="0.25">
      <c r="A224" s="10">
        <f t="shared" si="7"/>
        <v>224</v>
      </c>
      <c r="B224" s="8" t="s">
        <v>259</v>
      </c>
      <c r="C224" s="1">
        <v>-1.92</v>
      </c>
      <c r="F224" s="11">
        <v>93</v>
      </c>
      <c r="H224" s="7">
        <f>SUM(C222:C224)/3</f>
        <v>-1.8433333333333335</v>
      </c>
      <c r="I224" s="7" t="str">
        <f t="shared" si="6"/>
        <v/>
      </c>
    </row>
    <row r="225" spans="1:9" x14ac:dyDescent="0.25">
      <c r="A225" s="10">
        <f t="shared" si="7"/>
        <v>225</v>
      </c>
      <c r="B225" s="8" t="s">
        <v>260</v>
      </c>
      <c r="C225" s="1">
        <v>-2.1</v>
      </c>
      <c r="F225" s="10">
        <v>94</v>
      </c>
      <c r="I225" s="7" t="str">
        <f t="shared" si="6"/>
        <v/>
      </c>
    </row>
    <row r="226" spans="1:9" x14ac:dyDescent="0.25">
      <c r="A226" s="10">
        <f t="shared" si="7"/>
        <v>226</v>
      </c>
      <c r="B226" s="8" t="s">
        <v>261</v>
      </c>
      <c r="C226" s="1">
        <v>-2.12</v>
      </c>
      <c r="F226" s="10">
        <v>94</v>
      </c>
      <c r="I226" s="7" t="str">
        <f t="shared" si="6"/>
        <v/>
      </c>
    </row>
    <row r="227" spans="1:9" ht="13.2" customHeight="1" thickBot="1" x14ac:dyDescent="0.3">
      <c r="A227" s="10">
        <f t="shared" si="7"/>
        <v>227</v>
      </c>
      <c r="B227" s="8" t="s">
        <v>262</v>
      </c>
      <c r="C227" s="1">
        <v>-2.0699999999999998</v>
      </c>
      <c r="D227" s="5" t="s">
        <v>12</v>
      </c>
      <c r="E227" s="1">
        <v>-1.08</v>
      </c>
      <c r="F227" s="10">
        <v>94</v>
      </c>
      <c r="G227" s="7">
        <v>-2.2480000000000002</v>
      </c>
      <c r="H227" s="7">
        <f>SUM(C225:C227)/3</f>
        <v>-2.0966666666666671</v>
      </c>
      <c r="I227" s="7">
        <f t="shared" si="6"/>
        <v>-0.1513333333333331</v>
      </c>
    </row>
    <row r="228" spans="1:9" x14ac:dyDescent="0.25">
      <c r="A228" s="10">
        <f t="shared" si="7"/>
        <v>228</v>
      </c>
      <c r="B228" s="8" t="s">
        <v>263</v>
      </c>
      <c r="C228" s="3">
        <v>-1.89</v>
      </c>
      <c r="F228" s="10">
        <v>95</v>
      </c>
      <c r="I228" s="7" t="str">
        <f t="shared" si="6"/>
        <v/>
      </c>
    </row>
    <row r="229" spans="1:9" x14ac:dyDescent="0.25">
      <c r="A229" s="10">
        <f t="shared" si="7"/>
        <v>229</v>
      </c>
      <c r="B229" s="8" t="s">
        <v>264</v>
      </c>
      <c r="C229" s="1">
        <v>-1.62</v>
      </c>
      <c r="F229" s="10">
        <v>95</v>
      </c>
      <c r="G229" s="7">
        <v>-1.8980000000000001</v>
      </c>
      <c r="H229" s="7">
        <f>SUM(C228:C229)/2</f>
        <v>-1.7549999999999999</v>
      </c>
      <c r="I229" s="7">
        <f t="shared" si="6"/>
        <v>-0.14300000000000024</v>
      </c>
    </row>
    <row r="230" spans="1:9" x14ac:dyDescent="0.25">
      <c r="A230" s="10">
        <f t="shared" si="7"/>
        <v>230</v>
      </c>
      <c r="B230" s="8" t="s">
        <v>265</v>
      </c>
      <c r="C230" s="1">
        <v>-1.46</v>
      </c>
      <c r="F230" s="10">
        <v>96</v>
      </c>
      <c r="I230" s="7" t="str">
        <f t="shared" si="6"/>
        <v/>
      </c>
    </row>
    <row r="231" spans="1:9" x14ac:dyDescent="0.25">
      <c r="A231" s="10">
        <f t="shared" si="7"/>
        <v>231</v>
      </c>
      <c r="B231" s="8" t="s">
        <v>266</v>
      </c>
      <c r="C231" s="1">
        <v>-1.1000000000000001</v>
      </c>
      <c r="F231" s="10">
        <v>96</v>
      </c>
      <c r="G231" s="7">
        <v>-1.39</v>
      </c>
      <c r="H231" s="7">
        <f>SUM(C230:C231)/2</f>
        <v>-1.28</v>
      </c>
      <c r="I231" s="7">
        <f t="shared" si="6"/>
        <v>-0.10999999999999988</v>
      </c>
    </row>
    <row r="232" spans="1:9" x14ac:dyDescent="0.25">
      <c r="A232" s="10">
        <f t="shared" si="7"/>
        <v>232</v>
      </c>
      <c r="B232" s="8" t="s">
        <v>267</v>
      </c>
      <c r="C232" s="1">
        <v>-1.1599999999999999</v>
      </c>
      <c r="F232" s="10">
        <v>97</v>
      </c>
      <c r="I232" s="7" t="str">
        <f t="shared" si="6"/>
        <v/>
      </c>
    </row>
    <row r="233" spans="1:9" x14ac:dyDescent="0.25">
      <c r="A233" s="10">
        <f t="shared" si="7"/>
        <v>233</v>
      </c>
      <c r="B233" s="8" t="s">
        <v>268</v>
      </c>
      <c r="C233" s="1">
        <v>-1.1599999999999999</v>
      </c>
      <c r="F233" s="10">
        <v>97</v>
      </c>
      <c r="G233" s="7">
        <v>-1.2209999999999999</v>
      </c>
      <c r="H233" s="7">
        <f>SUM(C232:C233)/2</f>
        <v>-1.1599999999999999</v>
      </c>
      <c r="I233" s="7">
        <f t="shared" si="6"/>
        <v>-6.0999999999999943E-2</v>
      </c>
    </row>
    <row r="234" spans="1:9" x14ac:dyDescent="0.25">
      <c r="A234" s="10">
        <f t="shared" si="7"/>
        <v>234</v>
      </c>
      <c r="B234" s="8" t="s">
        <v>269</v>
      </c>
      <c r="C234" s="1">
        <v>-1.1000000000000001</v>
      </c>
      <c r="F234" s="10">
        <v>98</v>
      </c>
      <c r="I234" s="7" t="str">
        <f t="shared" si="6"/>
        <v/>
      </c>
    </row>
    <row r="235" spans="1:9" x14ac:dyDescent="0.25">
      <c r="A235" s="10">
        <f t="shared" si="7"/>
        <v>235</v>
      </c>
      <c r="B235" s="8" t="s">
        <v>270</v>
      </c>
      <c r="C235" s="1">
        <v>-1.22</v>
      </c>
      <c r="F235" s="10">
        <v>98</v>
      </c>
      <c r="G235" s="7">
        <v>-1.2209999999999999</v>
      </c>
      <c r="H235" s="7">
        <f>SUM(C234:C235)/2</f>
        <v>-1.1600000000000001</v>
      </c>
      <c r="I235" s="7">
        <f t="shared" si="6"/>
        <v>-6.0999999999999721E-2</v>
      </c>
    </row>
    <row r="236" spans="1:9" x14ac:dyDescent="0.25">
      <c r="A236" s="10">
        <f t="shared" si="7"/>
        <v>236</v>
      </c>
      <c r="B236" s="8" t="s">
        <v>271</v>
      </c>
      <c r="C236" s="1">
        <v>-1.45</v>
      </c>
      <c r="F236" s="10">
        <v>99</v>
      </c>
      <c r="I236" s="7" t="str">
        <f t="shared" si="6"/>
        <v/>
      </c>
    </row>
    <row r="237" spans="1:9" ht="13.8" thickBot="1" x14ac:dyDescent="0.3">
      <c r="A237" s="10">
        <f t="shared" si="7"/>
        <v>237</v>
      </c>
      <c r="B237" s="8" t="s">
        <v>272</v>
      </c>
      <c r="C237" s="1">
        <v>-1.43</v>
      </c>
      <c r="D237" s="5" t="s">
        <v>13</v>
      </c>
      <c r="E237" s="1">
        <v>-1.36</v>
      </c>
      <c r="F237" s="10">
        <v>99</v>
      </c>
      <c r="G237" s="7">
        <v>-1.4379999999999997</v>
      </c>
      <c r="H237" s="7">
        <f>SUM(C236:C237)/2</f>
        <v>-1.44</v>
      </c>
      <c r="I237" s="7">
        <f t="shared" si="6"/>
        <v>2.0000000000002238E-3</v>
      </c>
    </row>
    <row r="238" spans="1:9" x14ac:dyDescent="0.25">
      <c r="A238" s="10">
        <f t="shared" si="7"/>
        <v>238</v>
      </c>
      <c r="B238" s="8" t="s">
        <v>273</v>
      </c>
      <c r="C238" s="3">
        <v>-1.4</v>
      </c>
      <c r="F238" s="10">
        <v>100</v>
      </c>
      <c r="I238" s="7" t="str">
        <f t="shared" si="6"/>
        <v/>
      </c>
    </row>
    <row r="239" spans="1:9" x14ac:dyDescent="0.25">
      <c r="A239" s="10">
        <f t="shared" si="7"/>
        <v>239</v>
      </c>
      <c r="B239" s="8" t="s">
        <v>274</v>
      </c>
      <c r="C239" s="1">
        <v>-1.56</v>
      </c>
      <c r="F239" s="10">
        <v>100</v>
      </c>
      <c r="G239" s="7">
        <v>-1.4490000000000001</v>
      </c>
      <c r="H239" s="7">
        <f>SUM(C238:C239)/2</f>
        <v>-1.48</v>
      </c>
      <c r="I239" s="7">
        <f t="shared" si="6"/>
        <v>3.0999999999999917E-2</v>
      </c>
    </row>
    <row r="240" spans="1:9" x14ac:dyDescent="0.25">
      <c r="A240" s="10">
        <f t="shared" si="7"/>
        <v>240</v>
      </c>
      <c r="B240" s="8" t="s">
        <v>275</v>
      </c>
      <c r="C240" s="1">
        <v>-1.43</v>
      </c>
      <c r="F240" s="10">
        <v>101</v>
      </c>
      <c r="I240" s="7" t="str">
        <f t="shared" si="6"/>
        <v/>
      </c>
    </row>
    <row r="241" spans="1:9" x14ac:dyDescent="0.25">
      <c r="A241" s="10">
        <f t="shared" si="7"/>
        <v>241</v>
      </c>
      <c r="B241" s="8" t="s">
        <v>276</v>
      </c>
      <c r="C241" s="1">
        <v>-1.46</v>
      </c>
      <c r="F241" s="10">
        <v>101</v>
      </c>
      <c r="G241" s="7">
        <v>-1.43</v>
      </c>
      <c r="H241" s="7">
        <f>SUM(C240:C241)/2</f>
        <v>-1.4449999999999998</v>
      </c>
      <c r="I241" s="7">
        <f t="shared" si="6"/>
        <v>1.4999999999999902E-2</v>
      </c>
    </row>
    <row r="242" spans="1:9" x14ac:dyDescent="0.25">
      <c r="A242" s="10">
        <f t="shared" si="7"/>
        <v>242</v>
      </c>
      <c r="B242" s="8" t="s">
        <v>277</v>
      </c>
      <c r="C242" s="1">
        <v>-1.53</v>
      </c>
      <c r="F242" s="10">
        <v>102</v>
      </c>
      <c r="G242" s="7">
        <v>-1.4410000000000003</v>
      </c>
      <c r="H242" s="7">
        <f>C242</f>
        <v>-1.53</v>
      </c>
      <c r="I242" s="7">
        <f t="shared" si="6"/>
        <v>8.8999999999999746E-2</v>
      </c>
    </row>
    <row r="243" spans="1:9" x14ac:dyDescent="0.25">
      <c r="A243" s="10">
        <f t="shared" si="7"/>
        <v>243</v>
      </c>
      <c r="B243" s="8" t="s">
        <v>278</v>
      </c>
      <c r="C243" s="1">
        <v>-1.53</v>
      </c>
      <c r="F243" s="10">
        <v>103</v>
      </c>
      <c r="I243" s="7" t="str">
        <f t="shared" si="6"/>
        <v/>
      </c>
    </row>
    <row r="244" spans="1:9" x14ac:dyDescent="0.25">
      <c r="A244" s="10">
        <f t="shared" si="7"/>
        <v>244</v>
      </c>
      <c r="B244" s="8" t="s">
        <v>279</v>
      </c>
      <c r="C244" s="1">
        <v>-1.5</v>
      </c>
      <c r="F244" s="10">
        <v>103</v>
      </c>
      <c r="I244" s="7" t="str">
        <f t="shared" si="6"/>
        <v/>
      </c>
    </row>
    <row r="245" spans="1:9" ht="13.8" thickBot="1" x14ac:dyDescent="0.3">
      <c r="A245" s="10">
        <f t="shared" si="7"/>
        <v>245</v>
      </c>
      <c r="B245" s="8" t="s">
        <v>280</v>
      </c>
      <c r="C245" s="1">
        <v>-1.59</v>
      </c>
      <c r="D245" s="5" t="s">
        <v>14</v>
      </c>
      <c r="E245" s="1">
        <v>-1.5</v>
      </c>
      <c r="F245" s="10">
        <v>103</v>
      </c>
      <c r="G245" s="7">
        <v>-1.7819999999999998</v>
      </c>
      <c r="H245" s="7">
        <f>SUM(C243:C245)/3</f>
        <v>-1.54</v>
      </c>
      <c r="I245" s="7">
        <f t="shared" si="6"/>
        <v>-0.24199999999999977</v>
      </c>
    </row>
    <row r="246" spans="1:9" x14ac:dyDescent="0.25">
      <c r="A246" s="10">
        <f t="shared" si="7"/>
        <v>246</v>
      </c>
      <c r="B246" s="8" t="s">
        <v>281</v>
      </c>
      <c r="C246" s="3">
        <v>-1.71</v>
      </c>
      <c r="F246" s="10">
        <v>104</v>
      </c>
      <c r="I246" s="7" t="str">
        <f t="shared" si="6"/>
        <v/>
      </c>
    </row>
    <row r="247" spans="1:9" x14ac:dyDescent="0.25">
      <c r="A247" s="10">
        <f t="shared" si="7"/>
        <v>247</v>
      </c>
      <c r="B247" s="8" t="s">
        <v>282</v>
      </c>
      <c r="C247" s="1">
        <v>-1.56</v>
      </c>
      <c r="F247" s="10">
        <v>104</v>
      </c>
      <c r="I247" s="7" t="str">
        <f t="shared" si="6"/>
        <v/>
      </c>
    </row>
    <row r="248" spans="1:9" x14ac:dyDescent="0.25">
      <c r="A248" s="10">
        <f t="shared" si="7"/>
        <v>248</v>
      </c>
      <c r="B248" s="8" t="s">
        <v>283</v>
      </c>
      <c r="C248" s="1">
        <v>-1.62</v>
      </c>
      <c r="F248" s="10">
        <v>104</v>
      </c>
      <c r="G248" s="7">
        <v>-1.77</v>
      </c>
      <c r="H248" s="7">
        <f>SUM(C246:C248)/3</f>
        <v>-1.6300000000000001</v>
      </c>
      <c r="I248" s="7">
        <f t="shared" si="6"/>
        <v>-0.1399999999999999</v>
      </c>
    </row>
    <row r="249" spans="1:9" x14ac:dyDescent="0.25">
      <c r="A249" s="10">
        <f t="shared" si="7"/>
        <v>249</v>
      </c>
      <c r="B249" s="8" t="s">
        <v>284</v>
      </c>
      <c r="C249" s="1">
        <v>-1.68</v>
      </c>
      <c r="F249" s="10">
        <v>105</v>
      </c>
      <c r="I249" s="7" t="str">
        <f t="shared" si="6"/>
        <v/>
      </c>
    </row>
    <row r="250" spans="1:9" x14ac:dyDescent="0.25">
      <c r="A250" s="10">
        <f t="shared" si="7"/>
        <v>250</v>
      </c>
      <c r="B250" s="8" t="s">
        <v>285</v>
      </c>
      <c r="C250" s="1">
        <v>-1.74</v>
      </c>
      <c r="F250" s="10">
        <v>105</v>
      </c>
      <c r="G250" s="7">
        <v>-1.7110000000000003</v>
      </c>
      <c r="H250" s="7">
        <f>SUM(C249:C250)/2</f>
        <v>-1.71</v>
      </c>
      <c r="I250" s="7">
        <f t="shared" si="6"/>
        <v>-1.000000000000334E-3</v>
      </c>
    </row>
    <row r="251" spans="1:9" x14ac:dyDescent="0.25">
      <c r="A251" s="10">
        <f t="shared" si="7"/>
        <v>251</v>
      </c>
      <c r="B251" s="8" t="s">
        <v>286</v>
      </c>
      <c r="C251" s="1">
        <v>-1.71</v>
      </c>
      <c r="F251" s="10">
        <v>106</v>
      </c>
      <c r="I251" s="7" t="str">
        <f t="shared" si="6"/>
        <v/>
      </c>
    </row>
    <row r="252" spans="1:9" x14ac:dyDescent="0.25">
      <c r="A252" s="10">
        <f t="shared" si="7"/>
        <v>252</v>
      </c>
      <c r="B252" s="8" t="s">
        <v>287</v>
      </c>
      <c r="C252" s="1">
        <v>-1.71</v>
      </c>
      <c r="F252" s="10">
        <v>106</v>
      </c>
      <c r="I252" s="7" t="str">
        <f t="shared" si="6"/>
        <v/>
      </c>
    </row>
    <row r="253" spans="1:9" x14ac:dyDescent="0.25">
      <c r="A253" s="10">
        <f t="shared" si="7"/>
        <v>253</v>
      </c>
      <c r="B253" s="8" t="s">
        <v>288</v>
      </c>
      <c r="C253" s="1">
        <v>-1.62</v>
      </c>
      <c r="F253" s="10">
        <v>106</v>
      </c>
      <c r="G253" s="7">
        <v>-1.6969999999999998</v>
      </c>
      <c r="H253" s="7">
        <f>SUM(C251:C253)/3</f>
        <v>-1.68</v>
      </c>
      <c r="I253" s="7">
        <f t="shared" si="6"/>
        <v>-1.6999999999999904E-2</v>
      </c>
    </row>
    <row r="254" spans="1:9" x14ac:dyDescent="0.25">
      <c r="A254" s="10">
        <f t="shared" si="7"/>
        <v>254</v>
      </c>
      <c r="B254" s="8" t="s">
        <v>289</v>
      </c>
      <c r="C254" s="1">
        <v>-1.8</v>
      </c>
      <c r="F254" s="10">
        <v>107</v>
      </c>
      <c r="I254" s="7" t="str">
        <f t="shared" si="6"/>
        <v/>
      </c>
    </row>
    <row r="255" spans="1:9" x14ac:dyDescent="0.25">
      <c r="A255" s="10">
        <f t="shared" si="7"/>
        <v>255</v>
      </c>
      <c r="B255" s="8" t="s">
        <v>290</v>
      </c>
      <c r="C255" s="1">
        <v>-1.74</v>
      </c>
      <c r="F255" s="10">
        <v>107</v>
      </c>
      <c r="I255" s="7" t="str">
        <f t="shared" si="6"/>
        <v/>
      </c>
    </row>
    <row r="256" spans="1:9" x14ac:dyDescent="0.25">
      <c r="A256" s="10">
        <f t="shared" si="7"/>
        <v>256</v>
      </c>
      <c r="B256" s="8" t="s">
        <v>291</v>
      </c>
      <c r="C256" s="1">
        <v>-1.77</v>
      </c>
      <c r="F256" s="10">
        <v>107</v>
      </c>
      <c r="I256" s="7" t="str">
        <f t="shared" si="6"/>
        <v/>
      </c>
    </row>
    <row r="257" spans="1:9" x14ac:dyDescent="0.25">
      <c r="A257" s="10">
        <f t="shared" si="7"/>
        <v>257</v>
      </c>
      <c r="B257" s="8" t="s">
        <v>292</v>
      </c>
      <c r="C257" s="1">
        <v>-1.53</v>
      </c>
      <c r="F257" s="10">
        <v>107</v>
      </c>
      <c r="G257" s="7">
        <v>-1.875</v>
      </c>
      <c r="H257" s="7">
        <f>SUM(C254:C257)/4</f>
        <v>-1.7100000000000002</v>
      </c>
      <c r="I257" s="7">
        <f t="shared" si="6"/>
        <v>-0.16499999999999981</v>
      </c>
    </row>
    <row r="258" spans="1:9" x14ac:dyDescent="0.25">
      <c r="A258" s="10">
        <f t="shared" si="7"/>
        <v>258</v>
      </c>
      <c r="B258" s="8" t="s">
        <v>293</v>
      </c>
      <c r="C258" s="1">
        <v>-1.53</v>
      </c>
      <c r="F258" s="10">
        <v>108</v>
      </c>
      <c r="I258" s="7" t="str">
        <f t="shared" ref="I258:I307" si="8">IF(G258&lt;&gt;"",G258-H258,"")</f>
        <v/>
      </c>
    </row>
    <row r="259" spans="1:9" x14ac:dyDescent="0.25">
      <c r="A259" s="10">
        <f t="shared" ref="A259:A307" si="9">A258+1</f>
        <v>259</v>
      </c>
      <c r="B259" s="8" t="s">
        <v>294</v>
      </c>
      <c r="C259" s="1">
        <v>-1.45</v>
      </c>
      <c r="F259" s="10">
        <v>108</v>
      </c>
      <c r="G259" s="7">
        <v>-1.724</v>
      </c>
      <c r="H259" s="7">
        <f>SUM(C258:C259)/2</f>
        <v>-1.49</v>
      </c>
      <c r="I259" s="7">
        <f t="shared" si="8"/>
        <v>-0.23399999999999999</v>
      </c>
    </row>
    <row r="260" spans="1:9" x14ac:dyDescent="0.25">
      <c r="A260" s="10">
        <f t="shared" si="9"/>
        <v>260</v>
      </c>
      <c r="B260" s="8" t="s">
        <v>295</v>
      </c>
      <c r="C260" s="1">
        <v>-1.56</v>
      </c>
      <c r="F260" s="10">
        <v>109</v>
      </c>
      <c r="I260" s="7" t="str">
        <f t="shared" si="8"/>
        <v/>
      </c>
    </row>
    <row r="261" spans="1:9" x14ac:dyDescent="0.25">
      <c r="A261" s="10">
        <f t="shared" si="9"/>
        <v>261</v>
      </c>
      <c r="B261" s="8" t="s">
        <v>296</v>
      </c>
      <c r="C261" s="1">
        <v>-1.57</v>
      </c>
      <c r="F261" s="10">
        <v>109</v>
      </c>
      <c r="I261" s="7" t="str">
        <f t="shared" si="8"/>
        <v/>
      </c>
    </row>
    <row r="262" spans="1:9" x14ac:dyDescent="0.25">
      <c r="A262" s="10">
        <f t="shared" si="9"/>
        <v>262</v>
      </c>
      <c r="B262" s="8" t="s">
        <v>297</v>
      </c>
      <c r="C262" s="1">
        <v>-1.68</v>
      </c>
      <c r="F262" s="10">
        <v>109</v>
      </c>
      <c r="G262" s="7">
        <v>-1.7819999999999998</v>
      </c>
      <c r="H262" s="7">
        <f>SUM(C260:C262)/3</f>
        <v>-1.6033333333333333</v>
      </c>
      <c r="I262" s="7">
        <f t="shared" si="8"/>
        <v>-0.17866666666666653</v>
      </c>
    </row>
    <row r="263" spans="1:9" x14ac:dyDescent="0.25">
      <c r="A263" s="10">
        <f t="shared" si="9"/>
        <v>263</v>
      </c>
      <c r="B263" s="8" t="s">
        <v>298</v>
      </c>
      <c r="C263" s="1">
        <v>-1.83</v>
      </c>
      <c r="F263" s="10">
        <v>110</v>
      </c>
      <c r="I263" s="7" t="str">
        <f t="shared" si="8"/>
        <v/>
      </c>
    </row>
    <row r="264" spans="1:9" x14ac:dyDescent="0.25">
      <c r="A264" s="10">
        <f t="shared" si="9"/>
        <v>264</v>
      </c>
      <c r="B264" s="8" t="s">
        <v>299</v>
      </c>
      <c r="C264" s="1">
        <v>-1.9</v>
      </c>
      <c r="F264" s="10">
        <v>110</v>
      </c>
      <c r="I264" s="7" t="str">
        <f t="shared" si="8"/>
        <v/>
      </c>
    </row>
    <row r="265" spans="1:9" x14ac:dyDescent="0.25">
      <c r="A265" s="10">
        <f t="shared" si="9"/>
        <v>265</v>
      </c>
      <c r="B265" s="8" t="s">
        <v>300</v>
      </c>
      <c r="C265" s="1">
        <v>-1.86</v>
      </c>
      <c r="F265" s="10">
        <v>110</v>
      </c>
      <c r="G265" s="7">
        <v>-1.9119999999999999</v>
      </c>
      <c r="H265" s="7">
        <f>SUM(C263:C265)/3</f>
        <v>-1.8633333333333333</v>
      </c>
      <c r="I265" s="7">
        <f t="shared" si="8"/>
        <v>-4.8666666666666636E-2</v>
      </c>
    </row>
    <row r="266" spans="1:9" x14ac:dyDescent="0.25">
      <c r="A266" s="10">
        <f t="shared" si="9"/>
        <v>266</v>
      </c>
      <c r="B266" s="8" t="s">
        <v>301</v>
      </c>
      <c r="C266" s="1">
        <v>-1.89</v>
      </c>
      <c r="F266" s="10">
        <v>111</v>
      </c>
      <c r="I266" s="7" t="str">
        <f t="shared" si="8"/>
        <v/>
      </c>
    </row>
    <row r="267" spans="1:9" x14ac:dyDescent="0.25">
      <c r="A267" s="10">
        <f t="shared" si="9"/>
        <v>267</v>
      </c>
      <c r="B267" s="8" t="s">
        <v>302</v>
      </c>
      <c r="C267" s="1">
        <v>-1.76</v>
      </c>
      <c r="F267" s="10">
        <v>111</v>
      </c>
      <c r="G267" s="7">
        <v>-1.7710000000000001</v>
      </c>
      <c r="H267" s="7">
        <f>SUM(C266:C267)/2</f>
        <v>-1.825</v>
      </c>
      <c r="I267" s="7">
        <f t="shared" si="8"/>
        <v>5.3999999999999826E-2</v>
      </c>
    </row>
    <row r="268" spans="1:9" x14ac:dyDescent="0.25">
      <c r="A268" s="10">
        <f t="shared" si="9"/>
        <v>268</v>
      </c>
      <c r="B268" s="8" t="s">
        <v>303</v>
      </c>
      <c r="C268" s="1">
        <v>-1.69</v>
      </c>
      <c r="F268" s="10">
        <v>112</v>
      </c>
      <c r="I268" s="7" t="str">
        <f t="shared" si="8"/>
        <v/>
      </c>
    </row>
    <row r="269" spans="1:9" x14ac:dyDescent="0.25">
      <c r="A269" s="10">
        <f t="shared" si="9"/>
        <v>269</v>
      </c>
      <c r="B269" s="8" t="s">
        <v>304</v>
      </c>
      <c r="C269" s="1">
        <v>-1.77</v>
      </c>
      <c r="F269" s="10">
        <v>112</v>
      </c>
      <c r="I269" s="7" t="str">
        <f t="shared" si="8"/>
        <v/>
      </c>
    </row>
    <row r="270" spans="1:9" x14ac:dyDescent="0.25">
      <c r="A270" s="10">
        <f t="shared" si="9"/>
        <v>270</v>
      </c>
      <c r="B270" s="8" t="s">
        <v>305</v>
      </c>
      <c r="C270" s="1">
        <v>-1.77</v>
      </c>
      <c r="F270" s="10">
        <v>112</v>
      </c>
      <c r="I270" s="7" t="str">
        <f t="shared" si="8"/>
        <v/>
      </c>
    </row>
    <row r="271" spans="1:9" x14ac:dyDescent="0.25">
      <c r="A271" s="10">
        <f t="shared" si="9"/>
        <v>271</v>
      </c>
      <c r="B271" s="8" t="s">
        <v>306</v>
      </c>
      <c r="C271" s="1">
        <v>-1.83</v>
      </c>
      <c r="F271" s="10">
        <v>112</v>
      </c>
      <c r="G271" s="7">
        <v>-1.9359999999999999</v>
      </c>
      <c r="H271" s="7">
        <f>SUM(C268:C271)/4</f>
        <v>-1.7650000000000001</v>
      </c>
      <c r="I271" s="7">
        <f t="shared" si="8"/>
        <v>-0.17099999999999982</v>
      </c>
    </row>
    <row r="272" spans="1:9" x14ac:dyDescent="0.25">
      <c r="A272" s="10">
        <f t="shared" si="9"/>
        <v>272</v>
      </c>
      <c r="B272" s="8" t="s">
        <v>307</v>
      </c>
      <c r="C272" s="1">
        <v>-1.71</v>
      </c>
      <c r="F272" s="10">
        <v>113</v>
      </c>
      <c r="I272" s="7" t="str">
        <f t="shared" si="8"/>
        <v/>
      </c>
    </row>
    <row r="273" spans="1:19" x14ac:dyDescent="0.25">
      <c r="A273" s="10">
        <f t="shared" si="9"/>
        <v>273</v>
      </c>
      <c r="B273" s="8" t="s">
        <v>308</v>
      </c>
      <c r="C273" s="1">
        <v>-1.8</v>
      </c>
      <c r="F273" s="10">
        <v>113</v>
      </c>
      <c r="I273" s="7" t="str">
        <f t="shared" si="8"/>
        <v/>
      </c>
    </row>
    <row r="274" spans="1:19" x14ac:dyDescent="0.25">
      <c r="A274" s="10">
        <f t="shared" si="9"/>
        <v>274</v>
      </c>
      <c r="B274" s="8" t="s">
        <v>309</v>
      </c>
      <c r="C274" s="5">
        <v>-1.92</v>
      </c>
      <c r="D274" s="5"/>
      <c r="E274" s="1"/>
      <c r="F274" s="10">
        <v>113</v>
      </c>
      <c r="I274" s="7" t="str">
        <f t="shared" si="8"/>
        <v/>
      </c>
    </row>
    <row r="275" spans="1:19" x14ac:dyDescent="0.25">
      <c r="A275" s="10">
        <f t="shared" si="9"/>
        <v>275</v>
      </c>
      <c r="B275" s="8" t="s">
        <v>310</v>
      </c>
      <c r="C275" s="5">
        <v>-1.83</v>
      </c>
      <c r="D275" s="5"/>
      <c r="E275" s="1"/>
      <c r="F275" s="10">
        <v>113</v>
      </c>
      <c r="G275" s="7">
        <v>-1.81</v>
      </c>
      <c r="H275" s="7">
        <f>SUM(C272:C275)/4</f>
        <v>-1.8149999999999999</v>
      </c>
      <c r="I275" s="7">
        <f t="shared" si="8"/>
        <v>4.9999999999998934E-3</v>
      </c>
    </row>
    <row r="276" spans="1:19" x14ac:dyDescent="0.25">
      <c r="A276" s="10">
        <f t="shared" si="9"/>
        <v>276</v>
      </c>
      <c r="B276" s="8" t="s">
        <v>311</v>
      </c>
      <c r="C276" s="7">
        <v>-2.0099999999999998</v>
      </c>
      <c r="F276" s="10">
        <v>114</v>
      </c>
      <c r="I276" s="7" t="str">
        <f t="shared" si="8"/>
        <v/>
      </c>
    </row>
    <row r="277" spans="1:19" x14ac:dyDescent="0.25">
      <c r="A277" s="10">
        <f t="shared" si="9"/>
        <v>277</v>
      </c>
      <c r="B277" s="8" t="s">
        <v>312</v>
      </c>
      <c r="C277" s="7">
        <v>-2.1</v>
      </c>
      <c r="F277" s="10">
        <v>114</v>
      </c>
      <c r="I277" s="7" t="str">
        <f t="shared" si="8"/>
        <v/>
      </c>
    </row>
    <row r="278" spans="1:19" x14ac:dyDescent="0.25">
      <c r="A278" s="10">
        <f t="shared" si="9"/>
        <v>278</v>
      </c>
      <c r="B278" s="8" t="s">
        <v>313</v>
      </c>
      <c r="C278" s="7">
        <v>-2.09</v>
      </c>
      <c r="F278" s="10">
        <v>114</v>
      </c>
      <c r="I278" s="7" t="str">
        <f t="shared" si="8"/>
        <v/>
      </c>
    </row>
    <row r="279" spans="1:19" x14ac:dyDescent="0.25">
      <c r="A279" s="10">
        <f t="shared" si="9"/>
        <v>279</v>
      </c>
      <c r="B279" s="8" t="s">
        <v>314</v>
      </c>
      <c r="C279" s="7">
        <v>-1.98</v>
      </c>
      <c r="F279" s="10">
        <v>114</v>
      </c>
      <c r="G279" s="7">
        <v>-1.9689999999999999</v>
      </c>
      <c r="H279" s="7">
        <f>SUM(C276:C279)/4</f>
        <v>-2.0449999999999999</v>
      </c>
      <c r="I279" s="7">
        <f t="shared" si="8"/>
        <v>7.6000000000000068E-2</v>
      </c>
    </row>
    <row r="280" spans="1:19" x14ac:dyDescent="0.25">
      <c r="A280" s="10">
        <f t="shared" si="9"/>
        <v>280</v>
      </c>
      <c r="B280" s="8" t="s">
        <v>315</v>
      </c>
      <c r="C280" s="7">
        <v>-1.83</v>
      </c>
      <c r="F280" s="10">
        <v>115</v>
      </c>
      <c r="I280" s="7" t="str">
        <f t="shared" si="8"/>
        <v/>
      </c>
    </row>
    <row r="281" spans="1:19" x14ac:dyDescent="0.25">
      <c r="A281" s="10">
        <f t="shared" si="9"/>
        <v>281</v>
      </c>
      <c r="B281" s="8" t="s">
        <v>316</v>
      </c>
      <c r="C281" s="7">
        <v>-2.0099999999999998</v>
      </c>
      <c r="F281" s="10">
        <v>115</v>
      </c>
      <c r="I281" s="7" t="str">
        <f t="shared" si="8"/>
        <v/>
      </c>
    </row>
    <row r="282" spans="1:19" x14ac:dyDescent="0.25">
      <c r="A282" s="10">
        <f t="shared" si="9"/>
        <v>282</v>
      </c>
      <c r="B282" s="8" t="s">
        <v>317</v>
      </c>
      <c r="C282" s="7">
        <v>-2.06</v>
      </c>
      <c r="F282" s="10">
        <v>115</v>
      </c>
      <c r="G282" s="7">
        <v>-2.7250000000000001</v>
      </c>
      <c r="H282" s="7">
        <f>SUM(C280:C282)/3</f>
        <v>-1.9666666666666668</v>
      </c>
      <c r="I282" s="7">
        <f t="shared" si="8"/>
        <v>-0.7583333333333333</v>
      </c>
    </row>
    <row r="283" spans="1:19" x14ac:dyDescent="0.25">
      <c r="A283" s="10">
        <f t="shared" si="9"/>
        <v>283</v>
      </c>
      <c r="B283" s="8" t="s">
        <v>318</v>
      </c>
      <c r="C283" s="7">
        <v>-2.0699999999999998</v>
      </c>
      <c r="F283" s="10">
        <v>116</v>
      </c>
      <c r="I283" s="7" t="str">
        <f t="shared" si="8"/>
        <v/>
      </c>
    </row>
    <row r="284" spans="1:19" x14ac:dyDescent="0.25">
      <c r="A284" s="10">
        <f t="shared" si="9"/>
        <v>284</v>
      </c>
      <c r="B284" s="8" t="s">
        <v>319</v>
      </c>
      <c r="C284" s="7">
        <v>-2.35</v>
      </c>
      <c r="F284" s="10">
        <v>116</v>
      </c>
      <c r="I284" s="7" t="str">
        <f t="shared" si="8"/>
        <v/>
      </c>
    </row>
    <row r="285" spans="1:19" x14ac:dyDescent="0.25">
      <c r="A285" s="10">
        <f t="shared" si="9"/>
        <v>285</v>
      </c>
      <c r="B285" s="8" t="s">
        <v>320</v>
      </c>
      <c r="C285" s="7">
        <v>-2.38</v>
      </c>
      <c r="F285" s="10">
        <v>116</v>
      </c>
      <c r="I285" s="7" t="str">
        <f t="shared" si="8"/>
        <v/>
      </c>
      <c r="L285" s="57"/>
    </row>
    <row r="286" spans="1:19" x14ac:dyDescent="0.25">
      <c r="A286" s="10">
        <f t="shared" si="9"/>
        <v>286</v>
      </c>
      <c r="B286" s="8" t="s">
        <v>321</v>
      </c>
      <c r="C286" s="7">
        <v>-2.29</v>
      </c>
      <c r="F286" s="10">
        <v>116</v>
      </c>
      <c r="I286" s="7" t="str">
        <f t="shared" si="8"/>
        <v/>
      </c>
    </row>
    <row r="287" spans="1:19" x14ac:dyDescent="0.25">
      <c r="A287" s="10">
        <f t="shared" si="9"/>
        <v>287</v>
      </c>
      <c r="B287" s="8" t="s">
        <v>322</v>
      </c>
      <c r="C287" s="7">
        <v>-2.29</v>
      </c>
      <c r="F287" s="10">
        <v>116</v>
      </c>
      <c r="G287" s="7">
        <v>-2.9690000000000003</v>
      </c>
      <c r="H287" s="7">
        <f>SUM(C283:C287)/5</f>
        <v>-2.2759999999999998</v>
      </c>
      <c r="I287" s="7">
        <f t="shared" si="8"/>
        <v>-0.6930000000000005</v>
      </c>
    </row>
    <row r="288" spans="1:19" x14ac:dyDescent="0.25">
      <c r="A288" s="10">
        <f t="shared" si="9"/>
        <v>288</v>
      </c>
      <c r="B288" s="8" t="s">
        <v>323</v>
      </c>
      <c r="C288" s="7">
        <v>-2.35</v>
      </c>
      <c r="F288" s="10">
        <v>117</v>
      </c>
      <c r="I288" s="7" t="str">
        <f t="shared" si="8"/>
        <v/>
      </c>
      <c r="L288" s="30"/>
      <c r="M288" s="31"/>
      <c r="N288" s="31"/>
      <c r="O288" s="32"/>
      <c r="P288" s="32"/>
      <c r="Q288" s="32"/>
      <c r="R288" s="32"/>
      <c r="S288" s="32"/>
    </row>
    <row r="289" spans="1:19" ht="13.8" x14ac:dyDescent="0.25">
      <c r="A289" s="10">
        <f t="shared" si="9"/>
        <v>289</v>
      </c>
      <c r="B289" s="8" t="s">
        <v>324</v>
      </c>
      <c r="C289" s="7">
        <v>-2.44</v>
      </c>
      <c r="F289" s="10">
        <v>117</v>
      </c>
      <c r="I289" s="7" t="str">
        <f t="shared" si="8"/>
        <v/>
      </c>
      <c r="L289" s="56"/>
      <c r="M289" s="31"/>
      <c r="N289" s="31"/>
      <c r="O289" s="32"/>
      <c r="P289" s="32"/>
      <c r="Q289" s="32"/>
      <c r="R289" s="32"/>
      <c r="S289" s="32"/>
    </row>
    <row r="290" spans="1:19" x14ac:dyDescent="0.25">
      <c r="A290" s="10">
        <f t="shared" si="9"/>
        <v>290</v>
      </c>
      <c r="B290" s="8" t="s">
        <v>325</v>
      </c>
      <c r="C290" s="7">
        <v>-2.5299999999999998</v>
      </c>
      <c r="F290" s="10">
        <v>117</v>
      </c>
      <c r="G290" s="7">
        <v>-2.8520000000000003</v>
      </c>
      <c r="H290" s="7">
        <f>SUM(C288:C290)/3</f>
        <v>-2.44</v>
      </c>
      <c r="I290" s="7">
        <f t="shared" si="8"/>
        <v>-0.41200000000000037</v>
      </c>
      <c r="L290" s="31"/>
      <c r="M290" s="31"/>
      <c r="N290" s="31"/>
      <c r="O290" s="32"/>
      <c r="P290" s="32"/>
      <c r="Q290" s="32"/>
      <c r="R290" s="32"/>
      <c r="S290" s="32"/>
    </row>
    <row r="291" spans="1:19" ht="14.4" thickBot="1" x14ac:dyDescent="0.3">
      <c r="A291" s="10">
        <f t="shared" si="9"/>
        <v>291</v>
      </c>
      <c r="B291" s="8" t="s">
        <v>326</v>
      </c>
      <c r="C291" s="7">
        <v>-2.75</v>
      </c>
      <c r="F291" s="10">
        <v>118</v>
      </c>
      <c r="I291" s="7" t="str">
        <f t="shared" si="8"/>
        <v/>
      </c>
      <c r="L291" s="70"/>
      <c r="M291" s="70"/>
      <c r="N291" s="71"/>
      <c r="O291" s="72"/>
      <c r="P291" s="72"/>
      <c r="Q291" s="73"/>
      <c r="R291" s="71"/>
      <c r="S291" s="74"/>
    </row>
    <row r="292" spans="1:19" ht="13.8" x14ac:dyDescent="0.25">
      <c r="A292" s="10">
        <f t="shared" si="9"/>
        <v>292</v>
      </c>
      <c r="B292" s="8" t="s">
        <v>327</v>
      </c>
      <c r="C292" s="7">
        <v>-2.75</v>
      </c>
      <c r="F292" s="10">
        <v>118</v>
      </c>
      <c r="G292" s="7">
        <v>-3.1269999999999998</v>
      </c>
      <c r="H292" s="7">
        <f>SUM(C291:C292)/2</f>
        <v>-2.75</v>
      </c>
      <c r="I292" s="7">
        <f t="shared" si="8"/>
        <v>-0.37699999999999978</v>
      </c>
      <c r="L292" s="33">
        <v>1</v>
      </c>
      <c r="M292" s="34" t="s">
        <v>346</v>
      </c>
      <c r="N292" s="35">
        <v>0.36</v>
      </c>
      <c r="O292" s="36">
        <v>4875</v>
      </c>
      <c r="P292" s="36">
        <v>1755</v>
      </c>
      <c r="Q292" s="37">
        <v>13.5</v>
      </c>
      <c r="R292" s="36">
        <v>23693</v>
      </c>
      <c r="S292" s="49"/>
    </row>
    <row r="293" spans="1:19" ht="13.8" x14ac:dyDescent="0.25">
      <c r="A293" s="10">
        <f t="shared" si="9"/>
        <v>293</v>
      </c>
      <c r="B293" s="8" t="s">
        <v>328</v>
      </c>
      <c r="C293" s="7">
        <v>-2.59</v>
      </c>
      <c r="F293" s="10">
        <v>119</v>
      </c>
      <c r="I293" s="7" t="str">
        <f t="shared" si="8"/>
        <v/>
      </c>
      <c r="L293" s="38">
        <v>2</v>
      </c>
      <c r="M293" s="39" t="s">
        <v>347</v>
      </c>
      <c r="N293" s="40">
        <v>0.49</v>
      </c>
      <c r="O293" s="41">
        <v>1350</v>
      </c>
      <c r="P293" s="41">
        <v>662</v>
      </c>
      <c r="Q293" s="42">
        <v>9.9</v>
      </c>
      <c r="R293" s="41">
        <v>6549</v>
      </c>
      <c r="S293" s="41"/>
    </row>
    <row r="294" spans="1:19" ht="13.8" x14ac:dyDescent="0.25">
      <c r="A294" s="10">
        <f t="shared" si="9"/>
        <v>294</v>
      </c>
      <c r="B294" s="8" t="s">
        <v>329</v>
      </c>
      <c r="C294" s="7">
        <v>-2.38</v>
      </c>
      <c r="F294" s="10">
        <v>119</v>
      </c>
      <c r="I294" s="7" t="str">
        <f t="shared" si="8"/>
        <v/>
      </c>
      <c r="L294" s="38">
        <v>3</v>
      </c>
      <c r="M294" s="39" t="s">
        <v>348</v>
      </c>
      <c r="N294" s="40">
        <v>0.52</v>
      </c>
      <c r="O294" s="41">
        <v>5700</v>
      </c>
      <c r="P294" s="41">
        <v>2964</v>
      </c>
      <c r="Q294" s="42">
        <v>7</v>
      </c>
      <c r="R294" s="41">
        <v>20748</v>
      </c>
      <c r="S294" s="41"/>
    </row>
    <row r="295" spans="1:19" ht="13.8" x14ac:dyDescent="0.25">
      <c r="A295" s="10">
        <f t="shared" si="9"/>
        <v>295</v>
      </c>
      <c r="B295" s="8" t="s">
        <v>330</v>
      </c>
      <c r="C295" s="7">
        <v>-2.29</v>
      </c>
      <c r="F295" s="10">
        <v>119</v>
      </c>
      <c r="I295" s="7" t="str">
        <f t="shared" si="8"/>
        <v/>
      </c>
      <c r="L295" s="43">
        <v>4</v>
      </c>
      <c r="M295" s="44" t="s">
        <v>349</v>
      </c>
      <c r="N295" s="45">
        <v>1.57</v>
      </c>
      <c r="O295" s="46">
        <v>1175</v>
      </c>
      <c r="P295" s="46">
        <v>1845</v>
      </c>
      <c r="Q295" s="47">
        <v>7.1</v>
      </c>
      <c r="R295" s="46">
        <v>13098</v>
      </c>
      <c r="S295" s="46"/>
    </row>
    <row r="296" spans="1:19" ht="13.8" x14ac:dyDescent="0.25">
      <c r="A296" s="10">
        <f t="shared" si="9"/>
        <v>296</v>
      </c>
      <c r="B296" s="8" t="s">
        <v>331</v>
      </c>
      <c r="C296" s="7">
        <v>-1.83</v>
      </c>
      <c r="F296" s="10">
        <v>119</v>
      </c>
      <c r="G296" s="7">
        <v>-2.4279999999999999</v>
      </c>
      <c r="H296" s="7">
        <f>SUM(C293:C296)/4</f>
        <v>-2.2725</v>
      </c>
      <c r="I296" s="7">
        <f t="shared" si="8"/>
        <v>-0.15549999999999997</v>
      </c>
      <c r="L296" s="38">
        <v>5</v>
      </c>
      <c r="M296" s="39" t="s">
        <v>350</v>
      </c>
      <c r="N296" s="40">
        <v>1.44</v>
      </c>
      <c r="O296" s="41">
        <v>3600</v>
      </c>
      <c r="P296" s="41">
        <v>5184</v>
      </c>
      <c r="Q296" s="42">
        <v>10.8</v>
      </c>
      <c r="R296" s="41">
        <v>55987</v>
      </c>
      <c r="S296" s="41"/>
    </row>
    <row r="297" spans="1:19" ht="13.8" x14ac:dyDescent="0.25">
      <c r="A297" s="10">
        <f t="shared" si="9"/>
        <v>297</v>
      </c>
      <c r="B297" s="8" t="s">
        <v>332</v>
      </c>
      <c r="C297" s="7">
        <v>-1.89</v>
      </c>
      <c r="F297" s="10">
        <v>120</v>
      </c>
      <c r="I297" s="7" t="str">
        <f t="shared" si="8"/>
        <v/>
      </c>
      <c r="L297" s="48">
        <v>6</v>
      </c>
      <c r="M297" s="39" t="s">
        <v>351</v>
      </c>
      <c r="N297" s="40">
        <v>1.1299999999999999</v>
      </c>
      <c r="O297" s="41">
        <v>3075</v>
      </c>
      <c r="P297" s="41">
        <v>3475</v>
      </c>
      <c r="Q297" s="42">
        <v>16.600000000000001</v>
      </c>
      <c r="R297" s="49">
        <v>57681</v>
      </c>
      <c r="S297" s="49"/>
    </row>
    <row r="298" spans="1:19" ht="13.8" x14ac:dyDescent="0.25">
      <c r="A298" s="10">
        <f t="shared" si="9"/>
        <v>298</v>
      </c>
      <c r="B298" s="8" t="s">
        <v>333</v>
      </c>
      <c r="C298" s="7">
        <v>-2.29</v>
      </c>
      <c r="F298" s="10">
        <v>120</v>
      </c>
      <c r="I298" s="7" t="str">
        <f t="shared" si="8"/>
        <v/>
      </c>
      <c r="L298" s="38">
        <v>7</v>
      </c>
      <c r="M298" s="39" t="s">
        <v>352</v>
      </c>
      <c r="N298" s="40">
        <v>0.84</v>
      </c>
      <c r="O298" s="41">
        <v>4175</v>
      </c>
      <c r="P298" s="41">
        <v>3507</v>
      </c>
      <c r="Q298" s="42">
        <v>12.6</v>
      </c>
      <c r="R298" s="41">
        <v>44188</v>
      </c>
      <c r="S298" s="41"/>
    </row>
    <row r="299" spans="1:19" ht="13.8" x14ac:dyDescent="0.25">
      <c r="A299" s="10">
        <f t="shared" si="9"/>
        <v>299</v>
      </c>
      <c r="B299" s="8" t="s">
        <v>334</v>
      </c>
      <c r="C299" s="7">
        <v>-2.14</v>
      </c>
      <c r="F299" s="10">
        <v>120</v>
      </c>
      <c r="I299" s="7" t="str">
        <f t="shared" si="8"/>
        <v/>
      </c>
      <c r="L299" s="48">
        <v>8</v>
      </c>
      <c r="M299" s="39" t="s">
        <v>353</v>
      </c>
      <c r="N299" s="40">
        <v>1.45</v>
      </c>
      <c r="O299" s="49">
        <v>6600</v>
      </c>
      <c r="P299" s="41">
        <v>9570</v>
      </c>
      <c r="Q299" s="42">
        <v>17.399999999999999</v>
      </c>
      <c r="R299" s="49">
        <v>166518</v>
      </c>
      <c r="S299" s="49"/>
    </row>
    <row r="300" spans="1:19" ht="13.8" x14ac:dyDescent="0.25">
      <c r="A300" s="10">
        <f t="shared" si="9"/>
        <v>300</v>
      </c>
      <c r="B300" s="8" t="s">
        <v>335</v>
      </c>
      <c r="C300" s="7">
        <v>-2.14</v>
      </c>
      <c r="F300" s="10">
        <v>120</v>
      </c>
      <c r="G300" s="7">
        <v>-2.2460000000000004</v>
      </c>
      <c r="H300" s="7">
        <f>SUM(C297:C300)/4</f>
        <v>-2.1150000000000002</v>
      </c>
      <c r="I300" s="7">
        <f t="shared" si="8"/>
        <v>-0.13100000000000023</v>
      </c>
      <c r="L300" s="38">
        <v>9</v>
      </c>
      <c r="M300" s="39" t="s">
        <v>354</v>
      </c>
      <c r="N300" s="40">
        <v>1.24</v>
      </c>
      <c r="O300" s="41">
        <v>4600</v>
      </c>
      <c r="P300" s="41">
        <v>5704</v>
      </c>
      <c r="Q300" s="42">
        <v>18</v>
      </c>
      <c r="R300" s="41">
        <v>102672</v>
      </c>
      <c r="S300" s="41"/>
    </row>
    <row r="301" spans="1:19" ht="13.8" x14ac:dyDescent="0.25">
      <c r="A301" s="10">
        <f t="shared" si="9"/>
        <v>301</v>
      </c>
      <c r="B301" s="8" t="s">
        <v>336</v>
      </c>
      <c r="C301" s="7">
        <v>-1.83</v>
      </c>
      <c r="F301" s="10">
        <v>121</v>
      </c>
      <c r="I301" s="7" t="str">
        <f t="shared" si="8"/>
        <v/>
      </c>
      <c r="L301" s="48">
        <v>10</v>
      </c>
      <c r="M301" s="39" t="s">
        <v>355</v>
      </c>
      <c r="N301" s="40">
        <v>1.1399999999999999</v>
      </c>
      <c r="O301" s="41">
        <v>1925</v>
      </c>
      <c r="P301" s="41">
        <v>2195</v>
      </c>
      <c r="Q301" s="42">
        <v>22.6</v>
      </c>
      <c r="R301" s="41">
        <v>49596</v>
      </c>
      <c r="S301" s="41"/>
    </row>
    <row r="302" spans="1:19" ht="13.8" x14ac:dyDescent="0.25">
      <c r="A302" s="10">
        <f t="shared" si="9"/>
        <v>302</v>
      </c>
      <c r="B302" s="8" t="s">
        <v>337</v>
      </c>
      <c r="C302" s="7">
        <v>-1.86</v>
      </c>
      <c r="F302" s="10">
        <v>121</v>
      </c>
      <c r="I302" s="7" t="str">
        <f t="shared" si="8"/>
        <v/>
      </c>
      <c r="L302" s="48">
        <v>11</v>
      </c>
      <c r="M302" s="39" t="s">
        <v>356</v>
      </c>
      <c r="N302" s="40">
        <v>0.85</v>
      </c>
      <c r="O302" s="41">
        <v>5275</v>
      </c>
      <c r="P302" s="41">
        <v>4484</v>
      </c>
      <c r="Q302" s="42">
        <v>17</v>
      </c>
      <c r="R302" s="41">
        <v>76224</v>
      </c>
      <c r="S302" s="41"/>
    </row>
    <row r="303" spans="1:19" ht="13.8" x14ac:dyDescent="0.25">
      <c r="A303" s="10">
        <f t="shared" si="9"/>
        <v>303</v>
      </c>
      <c r="B303" s="8" t="s">
        <v>338</v>
      </c>
      <c r="C303" s="7">
        <v>-1.83</v>
      </c>
      <c r="F303" s="10">
        <v>121</v>
      </c>
      <c r="I303" s="7" t="str">
        <f t="shared" si="8"/>
        <v/>
      </c>
      <c r="L303" s="38">
        <v>12</v>
      </c>
      <c r="M303" s="39" t="s">
        <v>357</v>
      </c>
      <c r="N303" s="40">
        <v>0.85</v>
      </c>
      <c r="O303" s="41">
        <v>1950</v>
      </c>
      <c r="P303" s="41">
        <v>1658</v>
      </c>
      <c r="Q303" s="42">
        <v>13.4</v>
      </c>
      <c r="R303" s="41">
        <v>22211</v>
      </c>
      <c r="S303" s="41"/>
    </row>
    <row r="304" spans="1:19" ht="13.8" x14ac:dyDescent="0.25">
      <c r="A304" s="10">
        <f t="shared" si="9"/>
        <v>304</v>
      </c>
      <c r="B304" s="8" t="s">
        <v>339</v>
      </c>
      <c r="C304" s="7">
        <v>-1.53</v>
      </c>
      <c r="F304" s="10">
        <v>121</v>
      </c>
      <c r="G304" s="7">
        <v>-2.016</v>
      </c>
      <c r="H304" s="7">
        <f>SUM(C301:C304)/4</f>
        <v>-1.7625000000000002</v>
      </c>
      <c r="I304" s="7">
        <f t="shared" si="8"/>
        <v>-0.25349999999999984</v>
      </c>
      <c r="L304" s="38">
        <v>13</v>
      </c>
      <c r="M304" s="39" t="s">
        <v>358</v>
      </c>
      <c r="N304" s="40">
        <v>1.08</v>
      </c>
      <c r="O304" s="49">
        <v>3600</v>
      </c>
      <c r="P304" s="49">
        <v>3888</v>
      </c>
      <c r="Q304" s="42">
        <v>10.6</v>
      </c>
      <c r="R304" s="41">
        <v>41213</v>
      </c>
      <c r="S304" s="41"/>
    </row>
    <row r="305" spans="1:19" ht="13.8" x14ac:dyDescent="0.25">
      <c r="A305" s="10">
        <f t="shared" si="9"/>
        <v>305</v>
      </c>
      <c r="B305" s="8" t="s">
        <v>340</v>
      </c>
      <c r="C305" s="7">
        <v>-1.38</v>
      </c>
      <c r="F305" s="10">
        <v>122</v>
      </c>
      <c r="I305" s="7" t="str">
        <f t="shared" si="8"/>
        <v/>
      </c>
      <c r="L305" s="38">
        <v>14</v>
      </c>
      <c r="M305" s="39" t="s">
        <v>359</v>
      </c>
      <c r="N305" s="40">
        <v>1.36</v>
      </c>
      <c r="O305" s="41">
        <v>2250</v>
      </c>
      <c r="P305" s="41">
        <v>3060</v>
      </c>
      <c r="Q305" s="42">
        <v>11.9</v>
      </c>
      <c r="R305" s="41">
        <v>36414</v>
      </c>
      <c r="S305" s="41"/>
    </row>
    <row r="306" spans="1:19" ht="13.8" x14ac:dyDescent="0.25">
      <c r="A306" s="10">
        <f t="shared" si="9"/>
        <v>306</v>
      </c>
      <c r="B306" s="8" t="s">
        <v>341</v>
      </c>
      <c r="C306" s="7">
        <v>-0.82</v>
      </c>
      <c r="F306" s="10">
        <v>122</v>
      </c>
      <c r="I306" s="7" t="str">
        <f t="shared" si="8"/>
        <v/>
      </c>
      <c r="L306" s="38">
        <v>15</v>
      </c>
      <c r="M306" s="39" t="s">
        <v>360</v>
      </c>
      <c r="N306" s="40">
        <v>1.5</v>
      </c>
      <c r="O306" s="41">
        <v>2000</v>
      </c>
      <c r="P306" s="41">
        <v>3000</v>
      </c>
      <c r="Q306" s="42">
        <v>15.3</v>
      </c>
      <c r="R306" s="41">
        <v>45900</v>
      </c>
      <c r="S306" s="41"/>
    </row>
    <row r="307" spans="1:19" ht="14.4" thickBot="1" x14ac:dyDescent="0.3">
      <c r="A307" s="10">
        <f t="shared" si="9"/>
        <v>307</v>
      </c>
      <c r="B307" s="8" t="s">
        <v>342</v>
      </c>
      <c r="C307" s="13">
        <v>-0.57999999999999996</v>
      </c>
      <c r="D307" s="5" t="s">
        <v>15</v>
      </c>
      <c r="E307" s="1">
        <v>-1.89</v>
      </c>
      <c r="F307" s="10">
        <v>122</v>
      </c>
      <c r="G307" s="7">
        <v>-1.3929999999999998</v>
      </c>
      <c r="H307" s="7">
        <f>SUM(C305:C307)/3</f>
        <v>-0.92666666666666664</v>
      </c>
      <c r="I307" s="7">
        <f t="shared" si="8"/>
        <v>-0.46633333333333316</v>
      </c>
      <c r="L307" s="50">
        <v>16</v>
      </c>
      <c r="M307" s="51" t="s">
        <v>361</v>
      </c>
      <c r="N307" s="52">
        <v>1.89</v>
      </c>
      <c r="O307" s="53">
        <v>9375</v>
      </c>
      <c r="P307" s="53">
        <v>17719</v>
      </c>
      <c r="Q307" s="54">
        <v>13.6</v>
      </c>
      <c r="R307" s="53">
        <v>240975</v>
      </c>
      <c r="S307" s="46"/>
    </row>
    <row r="308" spans="1:19" x14ac:dyDescent="0.25">
      <c r="A308" s="10"/>
      <c r="D308" s="5"/>
      <c r="E308" s="1"/>
      <c r="F308" s="10">
        <v>123</v>
      </c>
      <c r="G308" s="7">
        <v>-0.99</v>
      </c>
      <c r="I308" s="7"/>
      <c r="L308" s="31"/>
      <c r="M308" s="31"/>
      <c r="N308" s="61"/>
      <c r="O308" s="55">
        <f>SUM(O292:O307)</f>
        <v>61525</v>
      </c>
      <c r="P308" s="55">
        <f>SUM(P292:P307)</f>
        <v>70670</v>
      </c>
      <c r="Q308" s="49"/>
      <c r="R308" s="55">
        <f t="shared" ref="R308" si="10">SUM(R292:R307)</f>
        <v>1003667</v>
      </c>
      <c r="S308" s="55"/>
    </row>
    <row r="309" spans="1:19" x14ac:dyDescent="0.25">
      <c r="A309" s="10"/>
      <c r="B309" s="14" t="s">
        <v>17</v>
      </c>
      <c r="C309" s="21">
        <f>AVERAGE(C1:C307)</f>
        <v>-1.1951791530944609</v>
      </c>
      <c r="D309" s="5"/>
      <c r="E309" s="1"/>
      <c r="F309" s="10"/>
      <c r="G309" s="21">
        <f>SUM(G1:G308)/COUNT(G1:G308)</f>
        <v>-1.2368130841121499</v>
      </c>
      <c r="H309" s="21">
        <f>SUM(H1:H308)/COUNT(H1:H308)</f>
        <v>-1.1596625683060107</v>
      </c>
      <c r="I309" s="21">
        <f>AVERAGE(I1:I307)</f>
        <v>3.1040880503144682E-2</v>
      </c>
      <c r="J309" s="23"/>
      <c r="K309" s="23"/>
      <c r="L309" s="60" t="s">
        <v>364</v>
      </c>
      <c r="M309" s="58" t="s">
        <v>363</v>
      </c>
      <c r="Q309" s="64"/>
    </row>
    <row r="310" spans="1:19" x14ac:dyDescent="0.25">
      <c r="A310" s="10"/>
      <c r="B310" s="14"/>
      <c r="C310" s="21"/>
      <c r="D310" s="5"/>
      <c r="E310" s="1"/>
      <c r="F310" s="10"/>
      <c r="G310" s="21"/>
      <c r="H310" s="21"/>
      <c r="J310" s="29"/>
      <c r="K310" s="29"/>
      <c r="L310" s="59">
        <v>16</v>
      </c>
      <c r="M310" s="2" t="s">
        <v>362</v>
      </c>
    </row>
    <row r="311" spans="1:19" s="15" customFormat="1" x14ac:dyDescent="0.25">
      <c r="A311" s="10" t="s">
        <v>18</v>
      </c>
      <c r="B311" s="15" t="s">
        <v>27</v>
      </c>
      <c r="C311" s="17"/>
      <c r="D311" s="18"/>
      <c r="E311" s="17"/>
      <c r="F311" s="16"/>
      <c r="G311" s="17"/>
      <c r="H311" s="17"/>
      <c r="I311" s="19"/>
      <c r="Q311" s="2"/>
      <c r="R311" s="2"/>
      <c r="S311" s="2"/>
    </row>
    <row r="312" spans="1:19" s="15" customFormat="1" x14ac:dyDescent="0.25">
      <c r="A312" s="10" t="s">
        <v>19</v>
      </c>
      <c r="B312" s="15" t="s">
        <v>28</v>
      </c>
      <c r="C312" s="17"/>
      <c r="D312" s="20"/>
      <c r="E312" s="17"/>
      <c r="F312" s="16"/>
      <c r="G312" s="17"/>
      <c r="H312" s="17"/>
      <c r="I312" s="19"/>
      <c r="K312" s="10" t="s">
        <v>366</v>
      </c>
      <c r="L312" s="58" t="s">
        <v>372</v>
      </c>
      <c r="N312" s="2"/>
      <c r="P312" s="2"/>
    </row>
    <row r="313" spans="1:19" s="15" customFormat="1" x14ac:dyDescent="0.25">
      <c r="A313" s="10" t="s">
        <v>20</v>
      </c>
      <c r="B313" s="15" t="s">
        <v>33</v>
      </c>
      <c r="C313" s="17"/>
      <c r="D313" s="18"/>
      <c r="E313" s="20"/>
      <c r="F313" s="16"/>
      <c r="G313" s="17"/>
      <c r="H313" s="17"/>
      <c r="I313" s="19"/>
      <c r="K313" s="10" t="s">
        <v>367</v>
      </c>
      <c r="L313" s="58" t="s">
        <v>377</v>
      </c>
    </row>
    <row r="314" spans="1:19" s="15" customFormat="1" x14ac:dyDescent="0.25">
      <c r="A314" s="10" t="s">
        <v>21</v>
      </c>
      <c r="B314" s="15" t="s">
        <v>29</v>
      </c>
      <c r="C314" s="17"/>
      <c r="D314" s="18"/>
      <c r="E314" s="20"/>
      <c r="F314" s="16"/>
      <c r="G314" s="17"/>
      <c r="H314" s="17"/>
      <c r="I314" s="19"/>
      <c r="K314" s="10" t="s">
        <v>368</v>
      </c>
      <c r="L314" s="15" t="s">
        <v>373</v>
      </c>
    </row>
    <row r="315" spans="1:19" s="15" customFormat="1" x14ac:dyDescent="0.25">
      <c r="A315" s="10" t="s">
        <v>22</v>
      </c>
      <c r="B315" s="2" t="s">
        <v>30</v>
      </c>
      <c r="C315" s="4"/>
      <c r="D315" s="7"/>
      <c r="E315" s="8"/>
      <c r="F315" s="16"/>
      <c r="G315" s="17"/>
      <c r="H315" s="17"/>
      <c r="I315" s="19"/>
      <c r="K315" s="10" t="s">
        <v>369</v>
      </c>
      <c r="L315" s="58" t="s">
        <v>376</v>
      </c>
    </row>
    <row r="316" spans="1:19" s="15" customFormat="1" x14ac:dyDescent="0.25">
      <c r="A316" s="10" t="s">
        <v>23</v>
      </c>
      <c r="B316" s="2" t="s">
        <v>31</v>
      </c>
      <c r="C316" s="4"/>
      <c r="D316" s="7"/>
      <c r="E316" s="8"/>
      <c r="F316" s="16"/>
      <c r="G316" s="17"/>
      <c r="H316" s="17"/>
      <c r="I316" s="19"/>
      <c r="K316" s="10" t="s">
        <v>370</v>
      </c>
      <c r="L316" s="58" t="s">
        <v>374</v>
      </c>
    </row>
    <row r="317" spans="1:19" s="15" customFormat="1" x14ac:dyDescent="0.25">
      <c r="A317" s="10" t="s">
        <v>24</v>
      </c>
      <c r="B317" s="2" t="s">
        <v>34</v>
      </c>
      <c r="C317" s="4"/>
      <c r="D317" s="7"/>
      <c r="E317" s="8"/>
      <c r="F317" s="16"/>
      <c r="G317" s="17"/>
      <c r="H317" s="17"/>
      <c r="I317" s="19"/>
      <c r="K317" s="10" t="s">
        <v>371</v>
      </c>
      <c r="L317" s="15" t="s">
        <v>375</v>
      </c>
    </row>
    <row r="318" spans="1:19" s="15" customFormat="1" x14ac:dyDescent="0.25">
      <c r="A318" s="10" t="s">
        <v>25</v>
      </c>
      <c r="B318" s="15" t="s">
        <v>32</v>
      </c>
      <c r="C318" s="17"/>
      <c r="D318" s="18"/>
      <c r="E318" s="20"/>
      <c r="F318" s="16"/>
      <c r="G318" s="17"/>
      <c r="H318" s="17"/>
      <c r="I318" s="19"/>
      <c r="L318" s="58"/>
    </row>
    <row r="319" spans="1:19" s="15" customFormat="1" x14ac:dyDescent="0.25">
      <c r="A319" s="10" t="s">
        <v>26</v>
      </c>
      <c r="B319" s="15" t="s">
        <v>35</v>
      </c>
      <c r="C319" s="17"/>
      <c r="D319" s="18"/>
      <c r="E319" s="20"/>
      <c r="F319" s="16"/>
      <c r="G319" s="17"/>
      <c r="H319" s="17"/>
      <c r="I319" s="19"/>
      <c r="L319" s="58"/>
    </row>
    <row r="320" spans="1:19" s="15" customFormat="1" x14ac:dyDescent="0.25">
      <c r="A320" s="16"/>
      <c r="B320" s="27" t="s">
        <v>344</v>
      </c>
      <c r="C320" s="17"/>
      <c r="D320" s="18"/>
      <c r="E320" s="20"/>
      <c r="F320" s="16"/>
      <c r="G320" s="17"/>
      <c r="H320" s="17"/>
      <c r="I320" s="19"/>
    </row>
    <row r="321" spans="1:14" s="15" customFormat="1" x14ac:dyDescent="0.25">
      <c r="A321" s="16"/>
      <c r="B321" s="27" t="s">
        <v>345</v>
      </c>
      <c r="C321" s="17"/>
      <c r="D321" s="18"/>
      <c r="E321" s="20"/>
      <c r="F321" s="16"/>
      <c r="G321" s="17"/>
      <c r="H321" s="17"/>
      <c r="I321" s="19"/>
    </row>
    <row r="322" spans="1:14" s="15" customFormat="1" x14ac:dyDescent="0.25">
      <c r="A322" s="16"/>
      <c r="B322" s="15" t="s">
        <v>343</v>
      </c>
      <c r="C322" s="17"/>
      <c r="D322" s="18"/>
      <c r="E322" s="20"/>
      <c r="F322" s="16"/>
      <c r="G322" s="17"/>
      <c r="H322" s="17"/>
      <c r="I322" s="19"/>
    </row>
    <row r="323" spans="1:14" s="15" customFormat="1" x14ac:dyDescent="0.25">
      <c r="A323" s="16"/>
      <c r="B323" s="63" t="s">
        <v>378</v>
      </c>
      <c r="C323" s="65"/>
      <c r="D323" s="66"/>
      <c r="E323" s="67"/>
      <c r="F323" s="68"/>
      <c r="G323" s="65"/>
      <c r="H323" s="65"/>
      <c r="I323" s="65"/>
      <c r="J323" s="69"/>
    </row>
    <row r="324" spans="1:14" s="15" customFormat="1" ht="13.8" x14ac:dyDescent="0.25">
      <c r="B324" s="62" t="s">
        <v>379</v>
      </c>
      <c r="C324" s="25"/>
      <c r="D324" s="26"/>
      <c r="E324" s="25"/>
      <c r="G324" s="17"/>
      <c r="H324" s="17"/>
      <c r="I324" s="19"/>
    </row>
    <row r="325" spans="1:14" s="15" customFormat="1" ht="13.8" x14ac:dyDescent="0.25">
      <c r="B325" s="24"/>
      <c r="C325" s="25"/>
      <c r="D325" s="26"/>
      <c r="E325" s="25"/>
      <c r="G325" s="17"/>
      <c r="H325" s="17"/>
      <c r="I325" s="19"/>
    </row>
    <row r="326" spans="1:14" s="15" customFormat="1" ht="13.8" x14ac:dyDescent="0.25">
      <c r="B326" s="2" t="s">
        <v>365</v>
      </c>
      <c r="C326" s="25"/>
      <c r="D326" s="26"/>
      <c r="E326" s="25"/>
      <c r="G326" s="17"/>
      <c r="H326" s="17"/>
      <c r="I326" s="19"/>
      <c r="L326" s="2"/>
      <c r="M326" s="2"/>
      <c r="N326" s="2"/>
    </row>
    <row r="327" spans="1:14" x14ac:dyDescent="0.25">
      <c r="B327" s="57" t="s">
        <v>380</v>
      </c>
      <c r="C327" s="8"/>
      <c r="D327" s="17"/>
      <c r="E327" s="2"/>
      <c r="F327" s="7"/>
      <c r="I327" s="7"/>
    </row>
    <row r="328" spans="1:14" x14ac:dyDescent="0.25">
      <c r="C328" s="8"/>
      <c r="D328" s="7"/>
      <c r="E328" s="2"/>
      <c r="F328" s="7"/>
      <c r="I328" s="7"/>
    </row>
    <row r="329" spans="1:14" x14ac:dyDescent="0.25">
      <c r="C329" s="8"/>
      <c r="D329" s="7"/>
      <c r="E329" s="2"/>
      <c r="F329" s="7"/>
      <c r="I329" s="7"/>
    </row>
  </sheetData>
  <hyperlinks>
    <hyperlink ref="B327" r:id="rId1" location="Valentin" display="https://www.urbanrim.org.uk/data-in-detail.htm#Valentin" xr:uid="{00000000-0004-0000-0000-000000000000}"/>
  </hyperlinks>
  <printOptions gridLines="1"/>
  <pageMargins left="0.7" right="0.7" top="0.75" bottom="0.75" header="0.3" footer="0.3"/>
  <pageSetup paperSize="9" orientation="portrait" verticalDpi="300" r:id="rId2"/>
  <ignoredErrors>
    <ignoredError sqref="H10:H81" formulaRange="1"/>
    <ignoredError sqref="L3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Williams</cp:lastModifiedBy>
  <cp:lastPrinted>2016-08-30T14:04:16Z</cp:lastPrinted>
  <dcterms:created xsi:type="dcterms:W3CDTF">2016-08-26T07:39:45Z</dcterms:created>
  <dcterms:modified xsi:type="dcterms:W3CDTF">2022-10-05T12:49:02Z</dcterms:modified>
</cp:coreProperties>
</file>